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I:\Users\Grupe\Razvoj\2021 INVESTICIJE\15_Nadvišanje čelnega nasipa\2_Razpisna dokumentacija\"/>
    </mc:Choice>
  </mc:AlternateContent>
  <xr:revisionPtr revIDLastSave="0" documentId="14_{64410CA5-9EF2-4AB9-B408-7A942479155D}" xr6:coauthVersionLast="47" xr6:coauthVersionMax="47" xr10:uidLastSave="{00000000-0000-0000-0000-000000000000}"/>
  <bookViews>
    <workbookView xWindow="-120" yWindow="-120" windowWidth="29040" windowHeight="15840" tabRatio="989" activeTab="2" xr2:uid="{00000000-000D-0000-FFFF-FFFF00000000}"/>
  </bookViews>
  <sheets>
    <sheet name="Naslovna" sheetId="7" r:id="rId1"/>
    <sheet name="Splošno" sheetId="8" r:id="rId2"/>
    <sheet name="Rekapitulacija" sheetId="2" r:id="rId3"/>
    <sheet name="A|Zemeljska d. I.faza" sheetId="3" r:id="rId4"/>
    <sheet name="B|Zemeljska d. II.faza" sheetId="4" r:id="rId5"/>
    <sheet name="C|Zemeljska d. III.faza" sheetId="5" r:id="rId6"/>
    <sheet name="sidrni kanal in kanalizacija" sheetId="6" r:id="rId7"/>
  </sheets>
  <definedNames>
    <definedName name="Excel_BuiltIn_Print_Area_1">#REF!</definedName>
    <definedName name="Excel_BuiltIn_Print_Area_3_1" localSheetId="3">'A|Zemeljska d. I.faza'!$A$3:$F$40</definedName>
    <definedName name="Excel_BuiltIn_Print_Area_3_1">#REF!</definedName>
    <definedName name="Excel_BuiltIn_Print_Area_3_1_1" localSheetId="3">'A|Zemeljska d. I.faza'!#REF!</definedName>
    <definedName name="Excel_BuiltIn_Print_Area_3_1_1">#REF!</definedName>
    <definedName name="Excel_BuiltIn_Print_Area_3_1_1_1" localSheetId="3">'A|Zemeljska d. I.faza'!#REF!</definedName>
    <definedName name="Excel_BuiltIn_Print_Area_3_1_1_1">#REF!</definedName>
    <definedName name="Excel_BuiltIn_Print_Area_4">#REF!</definedName>
    <definedName name="Excel_BuiltIn_Print_Area_5">#REF!</definedName>
    <definedName name="_xlnm.Print_Area" localSheetId="3">'A|Zemeljska d. I.faza'!$A$1:$F$62</definedName>
    <definedName name="_xlnm.Print_Area" localSheetId="0">Naslovna!$A$1:$F$26</definedName>
    <definedName name="_xlnm.Print_Area" localSheetId="2">Rekapitulacija!$A$1:$I$31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2" l="1"/>
  <c r="B3" i="2"/>
  <c r="B2" i="2"/>
  <c r="B10" i="2"/>
  <c r="B8" i="2"/>
  <c r="B7" i="2"/>
  <c r="B6" i="2"/>
  <c r="F38" i="6" l="1"/>
  <c r="F34" i="6"/>
  <c r="F48" i="5"/>
  <c r="F49" i="4"/>
  <c r="F57" i="3"/>
  <c r="F70" i="6"/>
  <c r="F69" i="6"/>
  <c r="F65" i="6"/>
  <c r="F54" i="6"/>
  <c r="F46" i="6"/>
  <c r="F42" i="6"/>
  <c r="F44" i="5"/>
  <c r="F43" i="5"/>
  <c r="F39" i="5"/>
  <c r="F45" i="4"/>
  <c r="F44" i="4"/>
  <c r="F40" i="4"/>
  <c r="F53" i="3"/>
  <c r="F52" i="3"/>
  <c r="F48" i="3"/>
  <c r="F18" i="3"/>
  <c r="F21" i="3"/>
  <c r="F24" i="3"/>
  <c r="F27" i="3"/>
  <c r="F29" i="3"/>
  <c r="F33" i="3"/>
  <c r="F35" i="3"/>
  <c r="F38" i="3"/>
  <c r="F41" i="3"/>
  <c r="F44" i="3"/>
  <c r="F18" i="4"/>
  <c r="F21" i="4"/>
  <c r="F24" i="4"/>
  <c r="F27" i="4"/>
  <c r="F31" i="4"/>
  <c r="F34" i="4"/>
  <c r="F37" i="4"/>
  <c r="F18" i="5"/>
  <c r="F21" i="5"/>
  <c r="F24" i="5"/>
  <c r="F27" i="5"/>
  <c r="F30" i="5"/>
  <c r="F33" i="5"/>
  <c r="F36" i="5"/>
  <c r="B19" i="2"/>
  <c r="B20" i="2"/>
  <c r="B21" i="2"/>
  <c r="B22" i="2"/>
  <c r="F18" i="6"/>
  <c r="F21" i="6"/>
  <c r="F24" i="6"/>
  <c r="F27" i="6"/>
  <c r="F30" i="6"/>
  <c r="F50" i="6"/>
  <c r="F58" i="6"/>
  <c r="F61" i="6"/>
  <c r="E51" i="5" l="1"/>
  <c r="F51" i="5" s="1"/>
  <c r="F53" i="5" s="1"/>
  <c r="I21" i="2" s="1"/>
  <c r="E60" i="3"/>
  <c r="F60" i="3" s="1"/>
  <c r="F62" i="3" s="1"/>
  <c r="I19" i="2" s="1"/>
  <c r="E74" i="6"/>
  <c r="F74" i="6" s="1"/>
  <c r="F76" i="6" s="1"/>
  <c r="I22" i="2" s="1"/>
  <c r="E52" i="4"/>
  <c r="F52" i="4" s="1"/>
  <c r="F54" i="4" s="1"/>
  <c r="I20" i="2" s="1"/>
  <c r="I23" i="2" l="1"/>
  <c r="I26" i="2" s="1"/>
  <c r="I27" i="2" s="1"/>
  <c r="I28" i="2" s="1"/>
  <c r="I29" i="2" l="1"/>
  <c r="I3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Slavko Marš</author>
  </authors>
  <commentList>
    <comment ref="D2" authorId="0" shapeId="0" xr:uid="{00000000-0006-0000-0000-000001000000}">
      <text>
        <r>
          <rPr>
            <b/>
            <sz val="9"/>
            <color indexed="81"/>
            <rFont val="Segoe UI"/>
            <family val="2"/>
            <charset val="238"/>
          </rPr>
          <t>Slavko Marš:</t>
        </r>
        <r>
          <rPr>
            <sz val="9"/>
            <color indexed="81"/>
            <rFont val="Segoe UI"/>
            <family val="2"/>
            <charset val="238"/>
          </rPr>
          <t xml:space="preserve">
Vpišite vašo št. ponudbe.</t>
        </r>
      </text>
    </comment>
    <comment ref="B6" authorId="0" shapeId="0" xr:uid="{00000000-0006-0000-0000-000002000000}">
      <text>
        <r>
          <rPr>
            <b/>
            <sz val="9"/>
            <color indexed="81"/>
            <rFont val="Segoe UI"/>
            <family val="2"/>
            <charset val="238"/>
          </rPr>
          <t>Slavko Marš:</t>
        </r>
        <r>
          <rPr>
            <sz val="9"/>
            <color indexed="81"/>
            <rFont val="Segoe UI"/>
            <family val="2"/>
            <charset val="238"/>
          </rPr>
          <t xml:space="preserve">
Vpišite naziv podjetja.</t>
        </r>
      </text>
    </comment>
    <comment ref="B7" authorId="0" shapeId="0" xr:uid="{00000000-0006-0000-0000-000003000000}">
      <text>
        <r>
          <rPr>
            <b/>
            <sz val="9"/>
            <color indexed="81"/>
            <rFont val="Segoe UI"/>
            <family val="2"/>
            <charset val="238"/>
          </rPr>
          <t>Slavko Marš:</t>
        </r>
        <r>
          <rPr>
            <sz val="9"/>
            <color indexed="81"/>
            <rFont val="Segoe UI"/>
            <family val="2"/>
            <charset val="238"/>
          </rPr>
          <t xml:space="preserve">
Vpišite ulico in hišno št.</t>
        </r>
      </text>
    </comment>
    <comment ref="B8" authorId="0" shapeId="0" xr:uid="{00000000-0006-0000-0000-000004000000}">
      <text>
        <r>
          <rPr>
            <b/>
            <sz val="9"/>
            <color indexed="81"/>
            <rFont val="Segoe UI"/>
            <family val="2"/>
            <charset val="238"/>
          </rPr>
          <t>Slavko Marš:</t>
        </r>
        <r>
          <rPr>
            <sz val="9"/>
            <color indexed="81"/>
            <rFont val="Segoe UI"/>
            <family val="2"/>
            <charset val="238"/>
          </rPr>
          <t xml:space="preserve">
Vpišite poštno št. in ime pošte.</t>
        </r>
      </text>
    </comment>
  </commentList>
</comments>
</file>

<file path=xl/sharedStrings.xml><?xml version="1.0" encoding="utf-8"?>
<sst xmlns="http://schemas.openxmlformats.org/spreadsheetml/2006/main" count="301" uniqueCount="161">
  <si>
    <t>Naročnik</t>
  </si>
  <si>
    <t>Simbio d.o.o.</t>
  </si>
  <si>
    <t>Teharska cesta 49</t>
  </si>
  <si>
    <t>Objekt:</t>
  </si>
  <si>
    <t>Za gradnjo:</t>
  </si>
  <si>
    <t>NOVOGRADNJA</t>
  </si>
  <si>
    <t>Datum:</t>
  </si>
  <si>
    <t>Naročnik:</t>
  </si>
  <si>
    <t xml:space="preserve">Investitor: </t>
  </si>
  <si>
    <t xml:space="preserve">REKAPITULACIJA </t>
  </si>
  <si>
    <t>A./</t>
  </si>
  <si>
    <t>GRADBENA DELA ČELNI NASIP</t>
  </si>
  <si>
    <t>A1.0</t>
  </si>
  <si>
    <t>B1.0</t>
  </si>
  <si>
    <t>C1.0</t>
  </si>
  <si>
    <t>D1.0</t>
  </si>
  <si>
    <t>SKUPAJ ZEMELJSKA DELA</t>
  </si>
  <si>
    <t>SKUPAJ GRADBENA DELA (brez DDV)</t>
  </si>
  <si>
    <t>POPUST</t>
  </si>
  <si>
    <t>SKUPAJ GRADBENA DELA z DDV</t>
  </si>
  <si>
    <t>GRADBENA DELA</t>
  </si>
  <si>
    <t>A/1.0</t>
  </si>
  <si>
    <t>ZEMELJSKA DELA I. FAZA</t>
  </si>
  <si>
    <t>Splošna določila za zemeljska dela :</t>
  </si>
  <si>
    <t xml:space="preserve">Vse količine so izračunane za celotno območje nasipa z upoštevanim koeficientom povečanja prostornine 1,25. Pri postavkah zemeljskih del je potrebno še zajeti: </t>
  </si>
  <si>
    <t>1. Vse potrebne zaščite že varovanih brežin ter ostalih nasutjih in varovanje le teh v času izvajanja del, vse do dokončanja novega nsipa (vsakodnevno ažurno kontroliranje stanja nasipa)</t>
  </si>
  <si>
    <r>
      <t xml:space="preserve">2. Vsa utrjevanja nasutij je potrebno izvajati do predpisane zbitosti. </t>
    </r>
    <r>
      <rPr>
        <i/>
        <sz val="10"/>
        <rFont val="Arial Narrow"/>
        <family val="2"/>
      </rPr>
      <t>V ceno je vkalkulirati izdelavo poročila o opravljenih meritvah utrjene zemljine, v kolikor je to potrebno.</t>
    </r>
  </si>
  <si>
    <r>
      <t xml:space="preserve">3. </t>
    </r>
    <r>
      <rPr>
        <i/>
        <sz val="10"/>
        <rFont val="Arial Narrow"/>
        <family val="2"/>
      </rPr>
      <t xml:space="preserve">Obračun nasutih materialov se obračunava  z upoštevanjem koeficientom povečanja prostornine 1,25. </t>
    </r>
  </si>
  <si>
    <t xml:space="preserve">Količine za zemeljska dela so preračunane na osnovi  ogleda ter meritev na terenu  </t>
  </si>
  <si>
    <t>Nasutje se obračunava na podlagi profilov posnetih, pred pričetkom del in po končanem delu.</t>
  </si>
  <si>
    <t>Opis del</t>
  </si>
  <si>
    <t>EM</t>
  </si>
  <si>
    <t>Količina</t>
  </si>
  <si>
    <t>Cena/EM</t>
  </si>
  <si>
    <t>Skupaj</t>
  </si>
  <si>
    <t>A1.1</t>
  </si>
  <si>
    <t>Planiranje in utrjevanje obstoječega ustroja</t>
  </si>
  <si>
    <t>m2</t>
  </si>
  <si>
    <t>A1.2</t>
  </si>
  <si>
    <t>Dobava in polaganje zaščitnega geotekstila teže min. 400 g/m2, natezne trdnosti min. 18 kN/m. Geotekstil se polaga na utrjen planum zemljine v področju predvidenega novega nasipa</t>
  </si>
  <si>
    <t>A1.3</t>
  </si>
  <si>
    <t>m3</t>
  </si>
  <si>
    <t>A1.4</t>
  </si>
  <si>
    <t>Kompletna izvedba obodnega nasipa z vgrajevanjem, razgrinjanjem, planiranjem in utrjevanjem v plasteh po 30 cm do predpisane zbitosti. Predvidena zgoščenost 97%-98% po Proctorju….  Naklon hribine (krone)  je 1 : 1 - 1,5.</t>
  </si>
  <si>
    <t>A1.5</t>
  </si>
  <si>
    <r>
      <t>Dobava, polaganje in sidranje bentonitne polsti v sidrni kanal na kroni nasipa z min. težo bentonitega polnila 5.000g/m</t>
    </r>
    <r>
      <rPr>
        <sz val="11"/>
        <color indexed="8"/>
        <rFont val="Calibri"/>
        <family val="2"/>
      </rPr>
      <t xml:space="preserve">2, s prepustnostjo ≤ 2,0 x 10-11 m/s in natezno trdnostjo v prečni in vzdolžni smeri min. 10 kN/m. Bentonitno polst se polaga po nasipu na severni strani odlagališča do meje tesnjenja na 4. brežini in II. bermi odlagalnega polja. </t>
    </r>
  </si>
  <si>
    <t>A1.6</t>
  </si>
  <si>
    <t xml:space="preserve">Dobava, krojenje, polaganje, sidranje in varjenje obojestransko gladke PEHD tesnilne folije d=2,50 mm po nasipu na severni strani odlagališča do meje tesnjenja na 4. brežini in II. bermi odlagalnega polja. Folijo se na brežini sidra v predhodno pripravljen sidrni kanal na obstoječem oz. urejenem nasipu. Dela lahko izvajajo varilci z veljavnim atestom za varjenje folij (kot npr. SINTEZA lining), izdanim s strani pooblaščene organizacije (Inštitut za varilstvo). </t>
  </si>
  <si>
    <t>Čiščenje in brušenje oksidiranega sloja stare PEHD tensilne folije na II. bermi, sekundarno spajanje nove in stare tensilne folije ter estruzijsko varjenje nove in stare tesnilne folije. Dela izvajajo varilci z veljavnim atestom za varjenje folij, izdanim s strani pooblaščene organizacije (Inštitut za varilstvo).</t>
  </si>
  <si>
    <t>m</t>
  </si>
  <si>
    <t>A1.7</t>
  </si>
  <si>
    <t>Ročno urejanje brežin z odmetom na rob nasutja ter čiščenje betonskih kanalet na servisni cesti (količina ocenjena)</t>
  </si>
  <si>
    <t>A1.8</t>
  </si>
  <si>
    <t>Geomehanski pregled in nadzor v skladu z GZ: strokovna prisotnost geomehanika v času izvajanja nasutja, utrjevanja  in pregled nasutja. V ceni je zajeti vse potrebne obiske geomehanika, vključno z izdelavo končnega poročila.</t>
  </si>
  <si>
    <t>kpl</t>
  </si>
  <si>
    <t>A1.9</t>
  </si>
  <si>
    <t>Ročno urejanje brežin in zatravitev z 0.02 kg semena/m2, na lokaciji kjer se izvede nasutje, z odmetom na rob izkopa</t>
  </si>
  <si>
    <t>A1.10</t>
  </si>
  <si>
    <t>Razna nepredvidena zemeljska dela po zahtevah nadzornika ali geomehanika, obračun po dejanskih  stroških  (rezervirana vsota 10% zemeljskih del)</t>
  </si>
  <si>
    <t>%</t>
  </si>
  <si>
    <t xml:space="preserve">SKUPAJ ZEMELJSKA DELA </t>
  </si>
  <si>
    <t>B./</t>
  </si>
  <si>
    <t>B/1.0</t>
  </si>
  <si>
    <t>ZEMELJSKA DELA II FAZA</t>
  </si>
  <si>
    <t>B1.1</t>
  </si>
  <si>
    <t>B1.2</t>
  </si>
  <si>
    <t>B1.3</t>
  </si>
  <si>
    <t>B1.4</t>
  </si>
  <si>
    <t>B1.5</t>
  </si>
  <si>
    <t>B1.6</t>
  </si>
  <si>
    <t>B1.7</t>
  </si>
  <si>
    <t>C./</t>
  </si>
  <si>
    <t>C/1.0</t>
  </si>
  <si>
    <t>ZEMELJSKA DELA III FAZA</t>
  </si>
  <si>
    <t>C1.1</t>
  </si>
  <si>
    <t>C1.2</t>
  </si>
  <si>
    <t>C1.3</t>
  </si>
  <si>
    <t>C1.4</t>
  </si>
  <si>
    <t>C1.5</t>
  </si>
  <si>
    <t>C1.6</t>
  </si>
  <si>
    <t>C1.7</t>
  </si>
  <si>
    <t>D./</t>
  </si>
  <si>
    <t>D/1.0</t>
  </si>
  <si>
    <t>SIDRNI KANAL IN KANALIZACIJA</t>
  </si>
  <si>
    <t>D1.1</t>
  </si>
  <si>
    <t>D1.2</t>
  </si>
  <si>
    <t>Dobava in polaganje geomreže v izkopan jarek za potrebe ločevanja in filtracije izcedne vode preko sidrnega kanala. Mreža mora imeti natezno trdnost min. 7kN in pretok min. 1.3x10-3 m2/s  (hiravlični pretok pri i=1, obtežba=100kPa). Mreža mora biti iz PEHD materiala, ki je odporen na odlagališčne izcedne vode (mreža kot npr. Tenax CE 750)</t>
  </si>
  <si>
    <t>D1.3</t>
  </si>
  <si>
    <t>Kompletna dobava in vgradnja prodca frakcije 16/32 kot filtrski sloj za potrebe odvajanja izcednih voda iz telesa deponije in zmanjševanja hidrostatičnega pritiska na čelni nasip deponije</t>
  </si>
  <si>
    <t>D1.4</t>
  </si>
  <si>
    <t>Kompletna dobava in položitev drenažne cevi v drenažno rebro v dolžini 180m v padcu 0.5%. Drenažna rebrasta ce PEHD fi 200 SN8 z 2/3 perforacijo (kot npr. cev tip Mapidren)</t>
  </si>
  <si>
    <t>D1.5</t>
  </si>
  <si>
    <t>kom</t>
  </si>
  <si>
    <t>D1.6</t>
  </si>
  <si>
    <t>D1.7</t>
  </si>
  <si>
    <t>D1.8</t>
  </si>
  <si>
    <t>D1.9</t>
  </si>
  <si>
    <t xml:space="preserve">Kompletna izvedba nakladanje na transportno sredstvo deponirane  zemljine, s prevozom do mesta vgradnje. Prevoz se izvaja na relaciji cca 600m v obe smeri.  </t>
  </si>
  <si>
    <t>A1.11</t>
  </si>
  <si>
    <t>/1.</t>
  </si>
  <si>
    <t>► NK – delavec</t>
  </si>
  <si>
    <t>ur</t>
  </si>
  <si>
    <t>/2.</t>
  </si>
  <si>
    <t>► KV – delavec</t>
  </si>
  <si>
    <t>Razna gradbena pomoč v delu pri gradbenih in obrtniških  delih ter razna nepredvidena in dodatna dela. Obračun izvršiti na podlagi efektivnih ur po predhodnem vpisu nadzornega organa v gradbeni dnevnik, ocena števila ur</t>
  </si>
  <si>
    <t>A1.12</t>
  </si>
  <si>
    <t>bager od 7.5t do 10t</t>
  </si>
  <si>
    <t xml:space="preserve">Kompletna izvedba nakladanje na transportno sredstvo deponirane zemljine, s prevozom do mesta vgradnje. Prevoz se izvaja na relaciji cca 600m v obe smeri.  </t>
  </si>
  <si>
    <t>Dostava in uporaba gradbenega stroja za razna manjša dela na gradbišču po potrditvi nadzora in vpisu v gradbeni dnevnik</t>
  </si>
  <si>
    <t xml:space="preserve">Izkop jarka v območju odpadkov  za potrebe ureditve drenažnega kanala pred nadvišanjem čelnega nasipa. Poravnava dna jarka v padcu 0.5% proti iztoku. Izkop se izvede v področju odpadkov pred nasipom. Širina izkopa dna cca 0.8m </t>
  </si>
  <si>
    <t>Dobava in montaža fazonskih kosov za navezavo drenažne cevi fi200 iz drenažnega rebra na obstoječo PEHD cev fi 315 SDR 11 kot propust skozi čelni nasip ter revizijski kosi na drenaži</t>
  </si>
  <si>
    <t xml:space="preserve">Dobava in montaža PEHD cevi fi 315 SDR 11 v naprej pripravljen jarek do obstoječih revizijskih jaškov izcednih voda iz deponije. Pred iztokom potrebno izvesti  sifon v revizijskem jašku RJ4. Cev vgraditi v peščeno posteljico skladno z detajlom ter traso označiti z opozorilnim trakom. </t>
  </si>
  <si>
    <t xml:space="preserve">Izkop jarka globine 1m in kasnejše zasutje v utrjenem nasutju za potrebe ureditve odvoda izcednih voda do primarnih jaškov izcednih voda. Poravnava dna jarka. Širina izkopa dna cca 0.8m </t>
  </si>
  <si>
    <t>24 občin po prilogi</t>
  </si>
  <si>
    <t>A1.13</t>
  </si>
  <si>
    <t>B1.11</t>
  </si>
  <si>
    <t>izdelava geodetskega posnetka po izvedbi etape čelnega nasipa (prečni profili)</t>
  </si>
  <si>
    <t>C1.11</t>
  </si>
  <si>
    <t xml:space="preserve">Dobava in vgradnja revizijskih jaškov v področju drenažnega jarka. P.e. fi 80 višine 6m z p.e. pokrovom fi 60. Vgradnja jaška skladna s sistemsko rešitvijo dobavitelja. (npr. Mapipipe, Roto,...RJ1, RJ2 </t>
  </si>
  <si>
    <t>D1.10</t>
  </si>
  <si>
    <t>D1.11</t>
  </si>
  <si>
    <t>D1.12</t>
  </si>
  <si>
    <t>D1.13</t>
  </si>
  <si>
    <t>D1.14</t>
  </si>
  <si>
    <t>D1.15</t>
  </si>
  <si>
    <t>D1.16</t>
  </si>
  <si>
    <t>Dobava in vgradnja revizijskih jaškov v področju drenažnega jarka. P.e. fi 80 višine 3m z p.e. pokrovom fi 60. Vgradnja jaška skladna s sistemsko rešitvijo dobavitelja. (npr. Mapipipe, Roto,...RJ3</t>
  </si>
  <si>
    <t xml:space="preserve">Dobava in vgradnja revizijskega jaška RJ4. B.c. fi 80 višine 2m z povoznim LTŽ D400 pokrovom z obdelavo betonske vodotesne mulde na dnu jaška. </t>
  </si>
  <si>
    <t xml:space="preserve">Dobava in vgradnja revizijskega jaška RJ5. Jašek služi kot revizija s sifonom. B.c. fi 100 višine 2m z povoznim LTŽ D400 pokrovom z obdelavo betonske vodotesne mulde na dnu jaška. </t>
  </si>
  <si>
    <t xml:space="preserve">Predelava, krajšanje oz daljšanje pe revizijskih jaškov, varjenje, spajanje z vsem pomožnim in pritrdilnim materialom </t>
  </si>
  <si>
    <t xml:space="preserve">PONUDBA </t>
  </si>
  <si>
    <t>ŠT.</t>
  </si>
  <si>
    <t>Ponudnik:</t>
  </si>
  <si>
    <t>3000 Celje</t>
  </si>
  <si>
    <t>Žig in podpis:</t>
  </si>
  <si>
    <t xml:space="preserve">OPOMBE : </t>
  </si>
  <si>
    <t>SKUPAJ S POPUSTOM</t>
  </si>
  <si>
    <t>DDV (informativno)</t>
  </si>
  <si>
    <t>POPIS DEL</t>
  </si>
  <si>
    <t>Vsa navedena komercialna imena so uporabljena zgolj zaradi določitve zahtevane kvalitete, ki jo mora ponudnik zagotoviti.</t>
  </si>
  <si>
    <t xml:space="preserve"> V enotnih cenah mora ponudnik zajeti vse pričakovane stroške:</t>
  </si>
  <si>
    <t>• sorazmerni del stroškov pripravljalnih del, organizacije, ureditve in varovanja gradbišča</t>
  </si>
  <si>
    <t>• stroške nabave in vgradnje vsega materiala in opreme, predvidenega za vgradnjo in montažo</t>
  </si>
  <si>
    <t>• izdelavo ali najem in koriščenje, montažo in demontažo vseh delovnih ter zaščitnih odrov, ograj ipd.</t>
  </si>
  <si>
    <t>• stroške prevozov, raztovarjanja in skladiščenja na gradbišču ter notranjega transporta na gradbišču</t>
  </si>
  <si>
    <t>• stroške zaključnih del na gradbišču z odvozom odvečnega materiala in stroške vzpostavitve prvotnega stanja, kjer bo to potrebno</t>
  </si>
  <si>
    <t>• stroške vzdrževanja začasnih internih poti na gradbišču in stroške čiščenja javnih ter drugih poti in okolja izven gradbišča, ki jih bo onesnažil s svojimi vozili ali deli izvajalec ali njegov podizvajalec</t>
  </si>
  <si>
    <t>• sorazmerni del stroškov čiščenja objekta, kar zadeva izvajalčevo delo in sicer med izvedbo del in primopredaje objekta, vključno z odvozom odpadnega materiala</t>
  </si>
  <si>
    <t>• stroške električne energije, vode, TK priključkov, razsvetljave za nočno delo in morebitne ostale stroške v času gradnje</t>
  </si>
  <si>
    <t>• vse stroške predpisanih ukrepov varstva pri delu in varstva pred požarom, ki jih mora izvajalec obvezno upoštevati</t>
  </si>
  <si>
    <t>• stroške za popravilo morebitnih škod, ki bi nastale na objektu kot celoti oz. delu objekta, dovoznih cestah, zunanjem okolju, komunalnih vodih in priključkih po krivdi izvajalca</t>
  </si>
  <si>
    <t>• 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</si>
  <si>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 zakoličba in obeležba obstoječih komunalnih naprav</t>
  </si>
  <si>
    <t>• zavarovanje obstoječih komunalnih naprav pri križanjih nad kanalom pri izkopu, med gradnjo in pri zasipu, komplet z ročnim izkopom in zasipom, zavarovanje naprav s cevjo ter utrjevanje</t>
  </si>
  <si>
    <t>• obračun zemeljskih del je v raščenem stanju</t>
  </si>
  <si>
    <t>• odvoz in transport zemljin se obračunava v raščenem stanju</t>
  </si>
  <si>
    <t>• izdelava izjave o zanesljivosti objekta</t>
  </si>
  <si>
    <t>• geomehanski nadzor</t>
  </si>
  <si>
    <t>• meritve posameznih slojev nasipov</t>
  </si>
  <si>
    <t>Nadvišanje čelnega nasipa odlagališča RCERO</t>
  </si>
  <si>
    <r>
      <t xml:space="preserve">Investitor   </t>
    </r>
    <r>
      <rPr>
        <b/>
        <sz val="14"/>
        <color indexed="8"/>
        <rFont val="Arial Narrow"/>
        <family val="2"/>
        <charset val="238"/>
      </rPr>
      <t>24 občin po prilogi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</si>
</sst>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yy"/>
    <numFmt numFmtId="165" formatCode="#,##0.00\ [$€-1]"/>
    <numFmt numFmtId="166" formatCode="0\ %"/>
    <numFmt numFmtId="167" formatCode="d/m/yyyy;@"/>
    <numFmt numFmtId="168" formatCode="#,##0.00\ &quot;€&quot;"/>
  </numFmts>
  <fonts count="32" x14ac:knownFonts="1">
    <font>
      <sz val="11"/>
      <color indexed="8"/>
      <name val="Calibri"/>
      <family val="2"/>
      <charset val="238"/>
    </font>
    <font>
      <sz val="10"/>
      <name val="Arial"/>
    </font>
    <font>
      <sz val="10"/>
      <name val="Arial CE"/>
      <family val="2"/>
      <charset val="238"/>
    </font>
    <font>
      <sz val="11"/>
      <color indexed="8"/>
      <name val="Arial Narrow"/>
      <family val="2"/>
    </font>
    <font>
      <b/>
      <sz val="18"/>
      <color indexed="8"/>
      <name val="Arial Narrow"/>
      <family val="2"/>
    </font>
    <font>
      <b/>
      <sz val="11"/>
      <color indexed="8"/>
      <name val="Arial Narrow"/>
      <family val="2"/>
    </font>
    <font>
      <sz val="11"/>
      <color indexed="8"/>
      <name val="Arial Narrow"/>
      <family val="2"/>
      <charset val="238"/>
    </font>
    <font>
      <b/>
      <sz val="11"/>
      <color indexed="8"/>
      <name val="Arial Narrow"/>
      <family val="2"/>
      <charset val="238"/>
    </font>
    <font>
      <b/>
      <sz val="11"/>
      <name val="Arial Narrow"/>
      <family val="2"/>
    </font>
    <font>
      <b/>
      <sz val="16"/>
      <color indexed="8"/>
      <name val="Arial Narrow"/>
      <family val="2"/>
    </font>
    <font>
      <b/>
      <sz val="14"/>
      <color indexed="8"/>
      <name val="Arial Narrow"/>
      <family val="2"/>
      <charset val="238"/>
    </font>
    <font>
      <sz val="14"/>
      <color indexed="8"/>
      <name val="Arial Narrow"/>
      <family val="2"/>
      <charset val="238"/>
    </font>
    <font>
      <b/>
      <sz val="14"/>
      <color indexed="8"/>
      <name val="Arial Narrow"/>
      <family val="2"/>
    </font>
    <font>
      <b/>
      <sz val="9"/>
      <name val="Times New Roman"/>
      <family val="1"/>
      <charset val="238"/>
    </font>
    <font>
      <sz val="10"/>
      <color indexed="8"/>
      <name val="Arial Narrow"/>
      <family val="2"/>
    </font>
    <font>
      <sz val="9"/>
      <name val="Arial Narrow"/>
      <family val="2"/>
    </font>
    <font>
      <sz val="10"/>
      <name val="Arial Narrow"/>
      <family val="2"/>
    </font>
    <font>
      <i/>
      <sz val="10"/>
      <name val="Arial Narrow"/>
      <family val="2"/>
    </font>
    <font>
      <b/>
      <sz val="10"/>
      <color indexed="8"/>
      <name val="Arial Narrow"/>
      <family val="2"/>
    </font>
    <font>
      <sz val="9"/>
      <color indexed="8"/>
      <name val="Arial Narrow"/>
      <family val="2"/>
    </font>
    <font>
      <sz val="12"/>
      <color indexed="8"/>
      <name val="Arial Narrow"/>
      <family val="2"/>
      <charset val="238"/>
    </font>
    <font>
      <sz val="12"/>
      <name val="Arial Narrow"/>
      <family val="2"/>
      <charset val="238"/>
    </font>
    <font>
      <sz val="11"/>
      <color indexed="8"/>
      <name val="Calibri"/>
      <family val="2"/>
    </font>
    <font>
      <sz val="11"/>
      <name val="Arial Narrow"/>
      <family val="2"/>
      <charset val="238"/>
    </font>
    <font>
      <b/>
      <sz val="13"/>
      <color indexed="8"/>
      <name val="Arial Narrow"/>
      <family val="2"/>
      <charset val="238"/>
    </font>
    <font>
      <sz val="11"/>
      <color theme="1"/>
      <name val="Calibri"/>
      <family val="2"/>
      <charset val="238"/>
      <scheme val="minor"/>
    </font>
    <font>
      <b/>
      <sz val="9"/>
      <color indexed="81"/>
      <name val="Segoe UI"/>
      <family val="2"/>
      <charset val="238"/>
    </font>
    <font>
      <sz val="9"/>
      <color indexed="81"/>
      <name val="Segoe UI"/>
      <family val="2"/>
      <charset val="238"/>
    </font>
    <font>
      <sz val="10"/>
      <color indexed="8"/>
      <name val="Century Gothic"/>
      <family val="2"/>
      <charset val="238"/>
    </font>
    <font>
      <sz val="12"/>
      <color theme="1"/>
      <name val="Calibri"/>
      <family val="2"/>
      <charset val="238"/>
      <scheme val="minor"/>
    </font>
    <font>
      <sz val="14"/>
      <color indexed="8"/>
      <name val="Calibri"/>
      <family val="2"/>
      <charset val="238"/>
    </font>
    <font>
      <b/>
      <sz val="14"/>
      <color indexed="8"/>
      <name val="Calibri"/>
      <family val="2"/>
      <charset val="238"/>
    </font>
  </fonts>
  <fills count="6">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double">
        <color indexed="8"/>
      </bottom>
      <diagonal/>
    </border>
    <border>
      <left/>
      <right/>
      <top style="medium">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9" fontId="1" fillId="0" borderId="0" applyFill="0" applyBorder="0" applyAlignment="0" applyProtection="0"/>
    <xf numFmtId="0" fontId="25" fillId="0" borderId="0"/>
  </cellStyleXfs>
  <cellXfs count="184">
    <xf numFmtId="0" fontId="0" fillId="0" borderId="0" xfId="0"/>
    <xf numFmtId="0" fontId="3" fillId="0" borderId="0" xfId="0" applyFont="1"/>
    <xf numFmtId="0" fontId="3" fillId="0" borderId="0" xfId="0" applyFont="1" applyBorder="1"/>
    <xf numFmtId="0" fontId="3" fillId="0" borderId="7" xfId="0" applyFont="1" applyBorder="1"/>
    <xf numFmtId="0" fontId="5" fillId="0" borderId="0" xfId="0" applyFont="1" applyBorder="1"/>
    <xf numFmtId="0" fontId="3" fillId="0" borderId="8" xfId="0" applyFont="1" applyBorder="1"/>
    <xf numFmtId="0" fontId="5" fillId="0" borderId="0" xfId="0" applyFont="1"/>
    <xf numFmtId="165" fontId="3" fillId="0" borderId="0" xfId="0" applyNumberFormat="1" applyFont="1"/>
    <xf numFmtId="0" fontId="5" fillId="0" borderId="8" xfId="0" applyFont="1" applyBorder="1"/>
    <xf numFmtId="165" fontId="3" fillId="0" borderId="9" xfId="0" applyNumberFormat="1" applyFont="1" applyBorder="1"/>
    <xf numFmtId="0" fontId="9" fillId="2" borderId="7" xfId="0" applyFont="1" applyFill="1" applyBorder="1"/>
    <xf numFmtId="0" fontId="3" fillId="2" borderId="8" xfId="0" applyFont="1" applyFill="1" applyBorder="1"/>
    <xf numFmtId="165" fontId="3" fillId="2" borderId="9" xfId="0" applyNumberFormat="1" applyFont="1" applyFill="1" applyBorder="1"/>
    <xf numFmtId="0" fontId="5" fillId="0" borderId="0" xfId="0" applyFont="1" applyAlignment="1">
      <alignment horizontal="right"/>
    </xf>
    <xf numFmtId="0" fontId="5" fillId="2" borderId="7" xfId="0" applyFont="1" applyFill="1" applyBorder="1"/>
    <xf numFmtId="0" fontId="3" fillId="0" borderId="0" xfId="0" applyFont="1" applyAlignment="1">
      <alignment horizontal="right"/>
    </xf>
    <xf numFmtId="0" fontId="3" fillId="0" borderId="0" xfId="0" applyNumberFormat="1" applyFont="1" applyBorder="1"/>
    <xf numFmtId="165" fontId="3" fillId="0" borderId="0" xfId="0" applyNumberFormat="1" applyFont="1" applyBorder="1"/>
    <xf numFmtId="0" fontId="5" fillId="3" borderId="7" xfId="0" applyFont="1" applyFill="1" applyBorder="1"/>
    <xf numFmtId="0" fontId="5" fillId="3" borderId="8" xfId="0" applyFont="1" applyFill="1" applyBorder="1"/>
    <xf numFmtId="165" fontId="5" fillId="3" borderId="9" xfId="0" applyNumberFormat="1" applyFont="1" applyFill="1" applyBorder="1"/>
    <xf numFmtId="0" fontId="6" fillId="0" borderId="0" xfId="0" applyFont="1"/>
    <xf numFmtId="0" fontId="6" fillId="0" borderId="0" xfId="0" applyFont="1" applyBorder="1"/>
    <xf numFmtId="165" fontId="6" fillId="0" borderId="0" xfId="0" applyNumberFormat="1" applyFont="1" applyBorder="1"/>
    <xf numFmtId="0" fontId="10" fillId="2" borderId="16" xfId="0" applyFont="1" applyFill="1" applyBorder="1" applyAlignment="1">
      <alignment vertical="center"/>
    </xf>
    <xf numFmtId="0" fontId="11" fillId="2" borderId="17" xfId="0" applyFont="1" applyFill="1" applyBorder="1" applyAlignment="1">
      <alignment vertical="center"/>
    </xf>
    <xf numFmtId="165" fontId="10" fillId="2" borderId="18" xfId="0" applyNumberFormat="1" applyFont="1" applyFill="1" applyBorder="1" applyAlignment="1">
      <alignment vertical="center"/>
    </xf>
    <xf numFmtId="0" fontId="3" fillId="0" borderId="0" xfId="0" applyFont="1" applyAlignment="1">
      <alignment vertical="top"/>
    </xf>
    <xf numFmtId="0" fontId="3" fillId="0" borderId="0" xfId="0" applyNumberFormat="1" applyFont="1"/>
    <xf numFmtId="0" fontId="12" fillId="2" borderId="19" xfId="0" applyFont="1" applyFill="1" applyBorder="1" applyAlignment="1">
      <alignment vertical="top"/>
    </xf>
    <xf numFmtId="0" fontId="12" fillId="2" borderId="19" xfId="0" applyNumberFormat="1" applyFont="1" applyFill="1" applyBorder="1"/>
    <xf numFmtId="0" fontId="3" fillId="2" borderId="19" xfId="0" applyFont="1" applyFill="1" applyBorder="1"/>
    <xf numFmtId="0" fontId="5" fillId="0" borderId="0" xfId="0" applyFont="1" applyAlignment="1">
      <alignment vertical="top"/>
    </xf>
    <xf numFmtId="0" fontId="5" fillId="0" borderId="0" xfId="0" applyNumberFormat="1" applyFont="1"/>
    <xf numFmtId="0" fontId="15" fillId="0" borderId="0" xfId="0" applyFont="1" applyFill="1" applyBorder="1"/>
    <xf numFmtId="0" fontId="18" fillId="0" borderId="1" xfId="0" applyFont="1" applyBorder="1" applyAlignment="1"/>
    <xf numFmtId="0" fontId="18" fillId="0" borderId="2" xfId="0" applyNumberFormat="1" applyFont="1" applyBorder="1"/>
    <xf numFmtId="0" fontId="14" fillId="0" borderId="2" xfId="0" applyFont="1" applyBorder="1"/>
    <xf numFmtId="0" fontId="14" fillId="0" borderId="3" xfId="0" applyFont="1" applyBorder="1"/>
    <xf numFmtId="0" fontId="14" fillId="0" borderId="4" xfId="0" applyFont="1" applyBorder="1" applyAlignment="1">
      <alignment vertical="top"/>
    </xf>
    <xf numFmtId="0" fontId="14" fillId="0" borderId="5" xfId="0" applyNumberFormat="1" applyFont="1" applyBorder="1"/>
    <xf numFmtId="0" fontId="14" fillId="0" borderId="5" xfId="0" applyFont="1" applyBorder="1"/>
    <xf numFmtId="0" fontId="14" fillId="0" borderId="6" xfId="0" applyFont="1" applyBorder="1"/>
    <xf numFmtId="0" fontId="19" fillId="0" borderId="0" xfId="0" applyFont="1" applyBorder="1" applyAlignment="1">
      <alignment vertical="top"/>
    </xf>
    <xf numFmtId="0" fontId="5" fillId="2" borderId="19" xfId="0" applyFont="1" applyFill="1" applyBorder="1" applyAlignment="1">
      <alignment vertical="top"/>
    </xf>
    <xf numFmtId="0" fontId="5" fillId="2" borderId="19" xfId="0" applyNumberFormat="1" applyFont="1" applyFill="1" applyBorder="1"/>
    <xf numFmtId="0" fontId="5" fillId="2" borderId="19" xfId="0" applyFont="1" applyFill="1" applyBorder="1" applyAlignment="1">
      <alignment horizontal="center"/>
    </xf>
    <xf numFmtId="0" fontId="6" fillId="0" borderId="0" xfId="0" applyFont="1" applyAlignment="1">
      <alignment vertical="top"/>
    </xf>
    <xf numFmtId="0" fontId="6" fillId="0" borderId="0" xfId="0" applyNumberFormat="1" applyFont="1"/>
    <xf numFmtId="0" fontId="14" fillId="0" borderId="0" xfId="0" applyFont="1"/>
    <xf numFmtId="0" fontId="20" fillId="0" borderId="0" xfId="0" applyFont="1" applyAlignment="1">
      <alignment vertical="top"/>
    </xf>
    <xf numFmtId="0" fontId="20" fillId="0" borderId="0" xfId="0" applyFont="1" applyAlignment="1">
      <alignment horizontal="justify" vertical="center"/>
    </xf>
    <xf numFmtId="0" fontId="20" fillId="0" borderId="0" xfId="0" applyFont="1" applyAlignment="1">
      <alignment horizontal="right"/>
    </xf>
    <xf numFmtId="4" fontId="20" fillId="0" borderId="0" xfId="0" applyNumberFormat="1" applyFont="1" applyAlignment="1">
      <alignment horizontal="right"/>
    </xf>
    <xf numFmtId="165" fontId="20" fillId="0" borderId="0" xfId="0" applyNumberFormat="1" applyFont="1" applyAlignment="1">
      <alignment horizontal="right"/>
    </xf>
    <xf numFmtId="0" fontId="20" fillId="0" borderId="0" xfId="0" applyNumberFormat="1" applyFont="1"/>
    <xf numFmtId="0" fontId="20" fillId="0" borderId="0" xfId="0" applyFont="1"/>
    <xf numFmtId="4" fontId="21" fillId="0" borderId="0" xfId="0" applyNumberFormat="1" applyFont="1" applyAlignment="1">
      <alignment shrinkToFit="1" readingOrder="1"/>
    </xf>
    <xf numFmtId="4" fontId="21" fillId="0" borderId="0" xfId="0" applyNumberFormat="1" applyFont="1" applyAlignment="1">
      <alignment shrinkToFit="1"/>
    </xf>
    <xf numFmtId="4" fontId="21" fillId="0" borderId="0" xfId="0" applyNumberFormat="1" applyFont="1" applyAlignment="1">
      <alignment horizontal="center" vertical="top" shrinkToFit="1" readingOrder="1"/>
    </xf>
    <xf numFmtId="4" fontId="21" fillId="0" borderId="0" xfId="0" applyNumberFormat="1" applyFont="1" applyAlignment="1">
      <alignment horizontal="right" shrinkToFit="1" readingOrder="1"/>
    </xf>
    <xf numFmtId="4" fontId="21" fillId="0" borderId="0" xfId="0" applyNumberFormat="1" applyFont="1" applyAlignment="1">
      <alignment horizontal="right" vertical="top" shrinkToFit="1" readingOrder="1"/>
    </xf>
    <xf numFmtId="4" fontId="14" fillId="0" borderId="0" xfId="0" applyNumberFormat="1" applyFont="1"/>
    <xf numFmtId="4" fontId="21" fillId="0" borderId="0" xfId="0" applyNumberFormat="1" applyFont="1" applyAlignment="1">
      <alignment horizontal="justify" vertical="top" shrinkToFit="1" readingOrder="1"/>
    </xf>
    <xf numFmtId="49" fontId="20" fillId="0" borderId="0" xfId="0" applyNumberFormat="1" applyFont="1" applyAlignment="1">
      <alignment vertical="top"/>
    </xf>
    <xf numFmtId="0" fontId="21" fillId="0" borderId="0" xfId="0" applyNumberFormat="1" applyFont="1" applyAlignment="1">
      <alignment horizontal="justify" vertical="top" wrapText="1"/>
    </xf>
    <xf numFmtId="4" fontId="21" fillId="0" borderId="0" xfId="0" applyNumberFormat="1" applyFont="1" applyAlignment="1">
      <alignment horizontal="right"/>
    </xf>
    <xf numFmtId="165" fontId="21" fillId="0" borderId="0" xfId="0" applyNumberFormat="1" applyFont="1" applyAlignment="1">
      <alignment horizontal="right"/>
    </xf>
    <xf numFmtId="0" fontId="6" fillId="0" borderId="0" xfId="0" applyFont="1" applyAlignment="1">
      <alignment horizontal="right"/>
    </xf>
    <xf numFmtId="2" fontId="6" fillId="0" borderId="0" xfId="0" applyNumberFormat="1" applyFont="1" applyAlignment="1">
      <alignment vertical="center"/>
    </xf>
    <xf numFmtId="2" fontId="6" fillId="0" borderId="0" xfId="0" applyNumberFormat="1" applyFont="1"/>
    <xf numFmtId="0" fontId="6" fillId="0" borderId="0" xfId="0" applyFont="1" applyAlignment="1">
      <alignment vertical="center"/>
    </xf>
    <xf numFmtId="0" fontId="23" fillId="0" borderId="0" xfId="0" applyNumberFormat="1" applyFont="1" applyAlignment="1">
      <alignment vertical="center"/>
    </xf>
    <xf numFmtId="2" fontId="6" fillId="0" borderId="0" xfId="0" applyNumberFormat="1" applyFont="1" applyAlignment="1"/>
    <xf numFmtId="0" fontId="6" fillId="0" borderId="0" xfId="0" applyFont="1" applyAlignment="1">
      <alignment horizontal="left" vertical="top" wrapText="1"/>
    </xf>
    <xf numFmtId="0" fontId="6" fillId="0" borderId="0" xfId="0" applyFont="1" applyAlignment="1">
      <alignment horizontal="right" vertical="top" wrapText="1"/>
    </xf>
    <xf numFmtId="2" fontId="6" fillId="0" borderId="0" xfId="0" applyNumberFormat="1" applyFont="1" applyAlignment="1">
      <alignment horizontal="right"/>
    </xf>
    <xf numFmtId="0" fontId="20" fillId="0" borderId="0" xfId="0" applyNumberFormat="1" applyFont="1" applyAlignment="1">
      <alignment horizontal="justify" vertical="top" wrapText="1"/>
    </xf>
    <xf numFmtId="166" fontId="20" fillId="0" borderId="0" xfId="0" applyNumberFormat="1" applyFont="1" applyAlignment="1">
      <alignment horizontal="right"/>
    </xf>
    <xf numFmtId="49" fontId="7" fillId="0" borderId="20" xfId="0" applyNumberFormat="1" applyFont="1" applyBorder="1" applyAlignment="1">
      <alignment vertical="top"/>
    </xf>
    <xf numFmtId="0" fontId="7" fillId="0" borderId="20" xfId="0" applyNumberFormat="1" applyFont="1" applyBorder="1" applyAlignment="1">
      <alignment horizontal="left" vertical="top" wrapText="1"/>
    </xf>
    <xf numFmtId="0" fontId="7" fillId="0" borderId="20" xfId="0" applyFont="1" applyBorder="1" applyAlignment="1">
      <alignment horizontal="right"/>
    </xf>
    <xf numFmtId="4" fontId="7" fillId="0" borderId="20" xfId="0" applyNumberFormat="1" applyFont="1" applyBorder="1" applyAlignment="1">
      <alignment horizontal="right"/>
    </xf>
    <xf numFmtId="165" fontId="7" fillId="0" borderId="20" xfId="0" applyNumberFormat="1" applyFont="1" applyBorder="1" applyAlignment="1">
      <alignment horizontal="right"/>
    </xf>
    <xf numFmtId="165" fontId="24" fillId="0" borderId="20" xfId="0" applyNumberFormat="1" applyFont="1" applyBorder="1" applyAlignment="1">
      <alignment horizontal="right"/>
    </xf>
    <xf numFmtId="49" fontId="20" fillId="0" borderId="0" xfId="0" applyNumberFormat="1" applyFont="1" applyFill="1" applyAlignment="1">
      <alignment vertical="top"/>
    </xf>
    <xf numFmtId="0" fontId="20" fillId="0" borderId="0" xfId="0" applyFont="1" applyFill="1" applyAlignment="1">
      <alignment horizontal="justify" vertical="center"/>
    </xf>
    <xf numFmtId="0" fontId="20" fillId="0" borderId="0" xfId="0" applyFont="1" applyFill="1" applyAlignment="1">
      <alignment horizontal="right"/>
    </xf>
    <xf numFmtId="4" fontId="20" fillId="0" borderId="0" xfId="0" applyNumberFormat="1" applyFont="1" applyFill="1" applyAlignment="1">
      <alignment horizontal="right"/>
    </xf>
    <xf numFmtId="165" fontId="21" fillId="0" borderId="0" xfId="0" applyNumberFormat="1" applyFont="1" applyFill="1" applyAlignment="1">
      <alignment horizontal="right"/>
    </xf>
    <xf numFmtId="165" fontId="20" fillId="0" borderId="0" xfId="0" applyNumberFormat="1" applyFont="1" applyFill="1" applyAlignment="1">
      <alignment horizontal="right"/>
    </xf>
    <xf numFmtId="0" fontId="0" fillId="0" borderId="0" xfId="0" applyFill="1"/>
    <xf numFmtId="0" fontId="16" fillId="0" borderId="0" xfId="0" applyFont="1" applyAlignment="1">
      <alignment horizontal="justify" vertical="top" wrapText="1"/>
    </xf>
    <xf numFmtId="0" fontId="14" fillId="0" borderId="0" xfId="0" applyFont="1" applyAlignment="1">
      <alignment horizontal="right" vertical="top"/>
    </xf>
    <xf numFmtId="4" fontId="14" fillId="0" borderId="0" xfId="0" applyNumberFormat="1" applyFont="1" applyAlignment="1">
      <alignment horizontal="right" vertical="top"/>
    </xf>
    <xf numFmtId="165" fontId="14" fillId="0" borderId="0" xfId="0" applyNumberFormat="1" applyFont="1" applyAlignment="1">
      <alignment horizontal="right" vertical="top"/>
    </xf>
    <xf numFmtId="49" fontId="14" fillId="0" borderId="0" xfId="0" applyNumberFormat="1" applyFont="1" applyAlignment="1">
      <alignment horizontal="center" vertical="top"/>
    </xf>
    <xf numFmtId="0" fontId="4" fillId="0" borderId="11" xfId="0" applyFont="1" applyBorder="1" applyAlignment="1">
      <alignment horizontal="center" vertical="center"/>
    </xf>
    <xf numFmtId="0" fontId="3" fillId="0" borderId="25" xfId="0" applyFont="1" applyBorder="1"/>
    <xf numFmtId="0" fontId="3" fillId="0" borderId="26" xfId="0" applyFont="1" applyBorder="1"/>
    <xf numFmtId="0" fontId="7" fillId="0" borderId="26" xfId="0" applyFont="1" applyBorder="1"/>
    <xf numFmtId="0" fontId="7" fillId="0" borderId="25" xfId="0" applyFont="1" applyBorder="1"/>
    <xf numFmtId="0" fontId="3" fillId="0" borderId="27" xfId="0" applyFont="1" applyBorder="1"/>
    <xf numFmtId="165" fontId="3" fillId="0" borderId="28" xfId="0" applyNumberFormat="1" applyFont="1" applyBorder="1"/>
    <xf numFmtId="0" fontId="3" fillId="0" borderId="29" xfId="0" applyFont="1" applyBorder="1"/>
    <xf numFmtId="0" fontId="7" fillId="0" borderId="0" xfId="0" applyFont="1" applyBorder="1"/>
    <xf numFmtId="165" fontId="3" fillId="0" borderId="30" xfId="0" applyNumberFormat="1" applyFont="1" applyBorder="1"/>
    <xf numFmtId="0" fontId="3" fillId="0" borderId="31" xfId="0" applyFont="1" applyBorder="1"/>
    <xf numFmtId="165" fontId="3" fillId="0" borderId="32" xfId="0" applyNumberFormat="1" applyFont="1" applyBorder="1"/>
    <xf numFmtId="0" fontId="5" fillId="0" borderId="26" xfId="0" applyFont="1" applyBorder="1"/>
    <xf numFmtId="0" fontId="5" fillId="0" borderId="25" xfId="0" applyFont="1" applyBorder="1"/>
    <xf numFmtId="9" fontId="1" fillId="5" borderId="0" xfId="2" applyFill="1" applyBorder="1" applyProtection="1">
      <protection locked="0"/>
    </xf>
    <xf numFmtId="0" fontId="7" fillId="0" borderId="33" xfId="0" applyFont="1" applyBorder="1"/>
    <xf numFmtId="0" fontId="7" fillId="0" borderId="34" xfId="0" applyFont="1" applyBorder="1"/>
    <xf numFmtId="165" fontId="7" fillId="0" borderId="35" xfId="0" applyNumberFormat="1" applyFont="1" applyBorder="1"/>
    <xf numFmtId="0" fontId="5" fillId="0" borderId="36" xfId="0" applyFont="1" applyBorder="1"/>
    <xf numFmtId="165" fontId="5" fillId="0" borderId="37" xfId="0" applyNumberFormat="1" applyFont="1" applyBorder="1"/>
    <xf numFmtId="0" fontId="5" fillId="0" borderId="38" xfId="0" applyFont="1" applyBorder="1"/>
    <xf numFmtId="0" fontId="6" fillId="0" borderId="39" xfId="0" applyFont="1" applyBorder="1"/>
    <xf numFmtId="9" fontId="1" fillId="0" borderId="39" xfId="2" applyBorder="1"/>
    <xf numFmtId="165" fontId="7" fillId="0" borderId="40" xfId="0" applyNumberFormat="1" applyFont="1" applyBorder="1"/>
    <xf numFmtId="165" fontId="7" fillId="0" borderId="37" xfId="0" applyNumberFormat="1" applyFont="1" applyBorder="1"/>
    <xf numFmtId="0" fontId="25" fillId="0" borderId="0" xfId="3" applyAlignment="1">
      <alignment vertical="center" wrapText="1"/>
    </xf>
    <xf numFmtId="0" fontId="28" fillId="0" borderId="0" xfId="3" applyFont="1" applyAlignment="1">
      <alignment vertical="top" wrapText="1" shrinkToFit="1"/>
    </xf>
    <xf numFmtId="0" fontId="29" fillId="0" borderId="0" xfId="3" applyFont="1" applyAlignment="1">
      <alignment vertical="center" wrapText="1"/>
    </xf>
    <xf numFmtId="0" fontId="29" fillId="0" borderId="0" xfId="3" applyFont="1" applyAlignment="1">
      <alignment wrapText="1"/>
    </xf>
    <xf numFmtId="168" fontId="20" fillId="5" borderId="0" xfId="0" applyNumberFormat="1" applyFont="1" applyFill="1" applyAlignment="1" applyProtection="1">
      <alignment horizontal="right"/>
      <protection locked="0"/>
    </xf>
    <xf numFmtId="168" fontId="21" fillId="5" borderId="0" xfId="0" applyNumberFormat="1" applyFont="1" applyFill="1" applyAlignment="1" applyProtection="1">
      <alignment horizontal="right" shrinkToFit="1" readingOrder="1"/>
      <protection locked="0"/>
    </xf>
    <xf numFmtId="168" fontId="21" fillId="5" borderId="0" xfId="0" applyNumberFormat="1" applyFont="1" applyFill="1" applyAlignment="1" applyProtection="1">
      <alignment horizontal="right"/>
      <protection locked="0"/>
    </xf>
    <xf numFmtId="168" fontId="20" fillId="5" borderId="0" xfId="0" applyNumberFormat="1" applyFont="1" applyFill="1" applyAlignment="1" applyProtection="1">
      <alignment horizontal="right" shrinkToFit="1" readingOrder="1"/>
      <protection locked="0"/>
    </xf>
    <xf numFmtId="0" fontId="8" fillId="0" borderId="0" xfId="0" applyFont="1" applyBorder="1" applyAlignment="1">
      <alignment vertical="top"/>
    </xf>
    <xf numFmtId="0" fontId="11" fillId="0" borderId="27" xfId="0" applyFont="1" applyBorder="1"/>
    <xf numFmtId="0" fontId="11" fillId="0" borderId="26" xfId="0" applyFont="1" applyBorder="1"/>
    <xf numFmtId="0" fontId="30" fillId="0" borderId="28" xfId="0" applyFont="1" applyBorder="1"/>
    <xf numFmtId="0" fontId="11" fillId="0" borderId="29" xfId="0" applyFont="1" applyBorder="1"/>
    <xf numFmtId="0" fontId="11" fillId="0" borderId="0" xfId="0" applyFont="1" applyBorder="1"/>
    <xf numFmtId="0" fontId="30" fillId="0" borderId="30" xfId="0" applyFont="1" applyBorder="1"/>
    <xf numFmtId="0" fontId="11" fillId="0" borderId="31" xfId="0" applyFont="1" applyBorder="1"/>
    <xf numFmtId="0" fontId="11" fillId="0" borderId="25" xfId="0" applyFont="1" applyBorder="1"/>
    <xf numFmtId="0" fontId="30" fillId="0" borderId="32" xfId="0" applyFont="1" applyBorder="1"/>
    <xf numFmtId="0" fontId="10" fillId="0" borderId="26" xfId="0" applyFont="1" applyBorder="1" applyAlignment="1">
      <alignment horizontal="left"/>
    </xf>
    <xf numFmtId="0" fontId="11" fillId="0" borderId="26" xfId="0" applyFont="1" applyBorder="1" applyAlignment="1">
      <alignment horizontal="left"/>
    </xf>
    <xf numFmtId="0" fontId="10" fillId="0" borderId="41" xfId="0" applyFont="1" applyBorder="1" applyAlignment="1">
      <alignment horizontal="left"/>
    </xf>
    <xf numFmtId="0" fontId="10" fillId="0" borderId="0" xfId="0" applyFont="1" applyBorder="1" applyAlignment="1">
      <alignment horizontal="left"/>
    </xf>
    <xf numFmtId="0" fontId="10" fillId="0" borderId="25" xfId="0" applyFont="1" applyBorder="1" applyAlignment="1">
      <alignment horizontal="left"/>
    </xf>
    <xf numFmtId="0" fontId="11" fillId="0" borderId="0" xfId="0" applyFont="1"/>
    <xf numFmtId="0" fontId="10" fillId="0" borderId="0" xfId="0" applyFont="1" applyAlignment="1">
      <alignment horizontal="left"/>
    </xf>
    <xf numFmtId="0" fontId="30" fillId="0" borderId="0" xfId="0" applyFont="1"/>
    <xf numFmtId="0" fontId="11" fillId="0" borderId="42" xfId="0" applyFont="1" applyBorder="1" applyAlignment="1">
      <alignment horizontal="left" vertical="top"/>
    </xf>
    <xf numFmtId="0" fontId="11" fillId="0" borderId="0" xfId="0" applyFont="1" applyAlignment="1">
      <alignment horizontal="left" vertical="top"/>
    </xf>
    <xf numFmtId="0" fontId="10" fillId="0" borderId="0" xfId="0" applyFont="1" applyAlignment="1">
      <alignment horizontal="left" vertical="top" wrapText="1"/>
    </xf>
    <xf numFmtId="0" fontId="10" fillId="0" borderId="0" xfId="0" applyFont="1"/>
    <xf numFmtId="0" fontId="11" fillId="0" borderId="7" xfId="0" applyFont="1" applyBorder="1"/>
    <xf numFmtId="167" fontId="10" fillId="4" borderId="8" xfId="0" applyNumberFormat="1" applyFont="1" applyFill="1" applyBorder="1" applyAlignment="1" applyProtection="1">
      <alignment horizontal="left"/>
      <protection locked="0"/>
    </xf>
    <xf numFmtId="0" fontId="10" fillId="0" borderId="8" xfId="0" applyFont="1" applyBorder="1" applyAlignment="1">
      <alignment horizontal="left"/>
    </xf>
    <xf numFmtId="0" fontId="11" fillId="0" borderId="8" xfId="0" applyFont="1" applyBorder="1"/>
    <xf numFmtId="0" fontId="11" fillId="0" borderId="9" xfId="0" applyFont="1" applyBorder="1"/>
    <xf numFmtId="164" fontId="10" fillId="4" borderId="2" xfId="0" applyNumberFormat="1" applyFont="1" applyFill="1" applyBorder="1" applyAlignment="1" applyProtection="1">
      <alignment horizontal="left"/>
      <protection locked="0"/>
    </xf>
    <xf numFmtId="164" fontId="10" fillId="4" borderId="0" xfId="0" applyNumberFormat="1" applyFont="1" applyFill="1" applyAlignment="1" applyProtection="1">
      <alignment horizontal="left"/>
      <protection locked="0"/>
    </xf>
    <xf numFmtId="0" fontId="31" fillId="0" borderId="43" xfId="0" applyFont="1" applyBorder="1" applyAlignment="1">
      <alignment horizontal="center"/>
    </xf>
    <xf numFmtId="0" fontId="31" fillId="0" borderId="44" xfId="0" applyFont="1" applyBorder="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4" borderId="10"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protection locked="0"/>
    </xf>
    <xf numFmtId="0" fontId="10" fillId="4" borderId="26" xfId="0" applyFont="1" applyFill="1" applyBorder="1" applyAlignment="1" applyProtection="1">
      <alignment horizontal="left"/>
      <protection locked="0"/>
    </xf>
    <xf numFmtId="0" fontId="10" fillId="4" borderId="0" xfId="0" applyFont="1" applyFill="1" applyBorder="1" applyAlignment="1" applyProtection="1">
      <alignment horizontal="left"/>
      <protection locked="0"/>
    </xf>
    <xf numFmtId="0" fontId="10" fillId="4" borderId="25" xfId="0" applyFont="1" applyFill="1" applyBorder="1" applyAlignment="1" applyProtection="1">
      <alignment horizontal="left"/>
      <protection locked="0"/>
    </xf>
    <xf numFmtId="0" fontId="13" fillId="2" borderId="21" xfId="1" applyFont="1" applyFill="1" applyBorder="1" applyAlignment="1"/>
    <xf numFmtId="0" fontId="14" fillId="0" borderId="22" xfId="0" applyFont="1" applyFill="1" applyBorder="1" applyAlignment="1">
      <alignment horizontal="justify" vertical="top" wrapText="1"/>
    </xf>
    <xf numFmtId="0" fontId="14" fillId="0" borderId="23" xfId="0" applyFont="1" applyFill="1" applyBorder="1" applyAlignment="1">
      <alignment horizontal="justify" vertical="top" wrapText="1"/>
    </xf>
    <xf numFmtId="0" fontId="16" fillId="0" borderId="23" xfId="0" applyFont="1" applyFill="1" applyBorder="1" applyAlignment="1">
      <alignment horizontal="justify" vertical="top" wrapText="1"/>
    </xf>
    <xf numFmtId="0" fontId="16" fillId="0" borderId="24" xfId="0" applyFont="1" applyFill="1" applyBorder="1" applyAlignment="1">
      <alignment horizontal="justify" vertical="top" wrapText="1"/>
    </xf>
    <xf numFmtId="165" fontId="20" fillId="5" borderId="0" xfId="0" applyNumberFormat="1" applyFont="1" applyFill="1" applyAlignment="1" applyProtection="1">
      <alignment horizontal="right"/>
      <protection locked="0"/>
    </xf>
    <xf numFmtId="4" fontId="21" fillId="5" borderId="0" xfId="0" applyNumberFormat="1" applyFont="1" applyFill="1" applyAlignment="1" applyProtection="1">
      <alignment horizontal="right" shrinkToFit="1" readingOrder="1"/>
      <protection locked="0"/>
    </xf>
    <xf numFmtId="165" fontId="21" fillId="5" borderId="0" xfId="0" applyNumberFormat="1" applyFont="1" applyFill="1" applyAlignment="1" applyProtection="1">
      <alignment horizontal="right"/>
      <protection locked="0"/>
    </xf>
    <xf numFmtId="2" fontId="6" fillId="5" borderId="0" xfId="0" applyNumberFormat="1" applyFont="1" applyFill="1" applyAlignment="1" applyProtection="1">
      <protection locked="0"/>
    </xf>
    <xf numFmtId="4" fontId="20" fillId="5" borderId="0" xfId="0" applyNumberFormat="1" applyFont="1" applyFill="1" applyAlignment="1" applyProtection="1">
      <alignment horizontal="right"/>
      <protection locked="0"/>
    </xf>
  </cellXfs>
  <cellStyles count="4">
    <cellStyle name="Navadno" xfId="0" builtinId="0"/>
    <cellStyle name="Navadno 2" xfId="3" xr:uid="{00000000-0005-0000-0000-000001000000}"/>
    <cellStyle name="Navadno_List1" xfId="1" xr:uid="{00000000-0005-0000-0000-000002000000}"/>
    <cellStyle name="Odstotek"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6"/>
  <sheetViews>
    <sheetView view="pageBreakPreview" topLeftCell="A13" zoomScale="115" zoomScaleNormal="100" zoomScaleSheetLayoutView="115" workbookViewId="0">
      <selection activeCell="B21" sqref="B21:E26"/>
    </sheetView>
  </sheetViews>
  <sheetFormatPr defaultRowHeight="15" x14ac:dyDescent="0.25"/>
  <cols>
    <col min="1" max="1" width="14.7109375" bestFit="1" customWidth="1"/>
    <col min="3" max="3" width="12.28515625" customWidth="1"/>
    <col min="6" max="6" width="16.42578125" customWidth="1"/>
  </cols>
  <sheetData>
    <row r="1" spans="1:8" ht="17.25" thickBot="1" x14ac:dyDescent="0.35">
      <c r="A1" s="1"/>
      <c r="B1" s="1"/>
      <c r="C1" s="1"/>
      <c r="D1" s="1"/>
      <c r="E1" s="1"/>
    </row>
    <row r="2" spans="1:8" x14ac:dyDescent="0.25">
      <c r="A2" s="161" t="s">
        <v>130</v>
      </c>
      <c r="B2" s="162"/>
      <c r="C2" s="165" t="s">
        <v>131</v>
      </c>
      <c r="D2" s="167"/>
      <c r="E2" s="168"/>
    </row>
    <row r="3" spans="1:8" ht="15.75" thickBot="1" x14ac:dyDescent="0.3">
      <c r="A3" s="163"/>
      <c r="B3" s="164"/>
      <c r="C3" s="166"/>
      <c r="D3" s="169"/>
      <c r="E3" s="170"/>
    </row>
    <row r="4" spans="1:8" ht="23.25" x14ac:dyDescent="0.25">
      <c r="A4" s="97"/>
      <c r="B4" s="97"/>
      <c r="C4" s="97"/>
      <c r="D4" s="97"/>
      <c r="E4" s="97"/>
    </row>
    <row r="5" spans="1:8" ht="16.5" x14ac:dyDescent="0.3">
      <c r="A5" s="2"/>
      <c r="B5" s="2"/>
      <c r="C5" s="2"/>
      <c r="D5" s="2"/>
      <c r="E5" s="2"/>
    </row>
    <row r="6" spans="1:8" ht="18.75" x14ac:dyDescent="0.3">
      <c r="A6" s="131" t="s">
        <v>132</v>
      </c>
      <c r="B6" s="171"/>
      <c r="C6" s="171"/>
      <c r="D6" s="132"/>
      <c r="E6" s="132"/>
      <c r="F6" s="133"/>
    </row>
    <row r="7" spans="1:8" ht="18.75" x14ac:dyDescent="0.3">
      <c r="A7" s="134"/>
      <c r="B7" s="172"/>
      <c r="C7" s="172"/>
      <c r="D7" s="135"/>
      <c r="E7" s="135"/>
      <c r="F7" s="136"/>
    </row>
    <row r="8" spans="1:8" ht="18.75" x14ac:dyDescent="0.3">
      <c r="A8" s="137"/>
      <c r="B8" s="173"/>
      <c r="C8" s="173"/>
      <c r="D8" s="138"/>
      <c r="E8" s="138"/>
      <c r="F8" s="139"/>
    </row>
    <row r="9" spans="1:8" ht="18.75" x14ac:dyDescent="0.3">
      <c r="A9" s="131" t="s">
        <v>0</v>
      </c>
      <c r="B9" s="140" t="s">
        <v>1</v>
      </c>
      <c r="C9" s="140"/>
      <c r="D9" s="141" t="s">
        <v>160</v>
      </c>
      <c r="E9" s="142"/>
      <c r="F9" s="133"/>
    </row>
    <row r="10" spans="1:8" ht="18.75" x14ac:dyDescent="0.3">
      <c r="A10" s="134"/>
      <c r="B10" s="143" t="s">
        <v>2</v>
      </c>
      <c r="C10" s="143"/>
      <c r="D10" s="143"/>
      <c r="E10" s="143"/>
      <c r="F10" s="136"/>
    </row>
    <row r="11" spans="1:8" ht="18.75" x14ac:dyDescent="0.3">
      <c r="A11" s="137"/>
      <c r="B11" s="144" t="s">
        <v>133</v>
      </c>
      <c r="C11" s="144"/>
      <c r="D11" s="144"/>
      <c r="E11" s="144"/>
      <c r="F11" s="139"/>
    </row>
    <row r="12" spans="1:8" ht="18.75" x14ac:dyDescent="0.3">
      <c r="A12" s="145"/>
      <c r="B12" s="146"/>
      <c r="C12" s="146"/>
      <c r="D12" s="146"/>
      <c r="E12" s="146"/>
      <c r="F12" s="147"/>
    </row>
    <row r="13" spans="1:8" ht="18.75" x14ac:dyDescent="0.3">
      <c r="A13" s="145"/>
      <c r="B13" s="145"/>
      <c r="C13" s="145"/>
      <c r="D13" s="145"/>
      <c r="E13" s="145"/>
      <c r="F13" s="147"/>
    </row>
    <row r="14" spans="1:8" ht="18.75" x14ac:dyDescent="0.3">
      <c r="A14" s="148" t="s">
        <v>3</v>
      </c>
      <c r="B14" s="159" t="s">
        <v>159</v>
      </c>
      <c r="C14" s="159"/>
      <c r="D14" s="159"/>
      <c r="E14" s="159"/>
      <c r="F14" s="160"/>
      <c r="G14" s="130"/>
      <c r="H14" s="130"/>
    </row>
    <row r="15" spans="1:8" ht="18.75" x14ac:dyDescent="0.3">
      <c r="A15" s="149"/>
      <c r="B15" s="150"/>
      <c r="C15" s="150"/>
      <c r="D15" s="150"/>
      <c r="E15" s="150"/>
      <c r="F15" s="147"/>
    </row>
    <row r="16" spans="1:8" ht="18.75" x14ac:dyDescent="0.3">
      <c r="A16" s="145"/>
      <c r="B16" s="146"/>
      <c r="C16" s="146"/>
      <c r="D16" s="146"/>
      <c r="E16" s="146"/>
      <c r="F16" s="147"/>
    </row>
    <row r="17" spans="1:6" ht="18.75" x14ac:dyDescent="0.3">
      <c r="A17" s="145"/>
      <c r="B17" s="146"/>
      <c r="C17" s="146"/>
      <c r="D17" s="146"/>
      <c r="E17" s="146"/>
      <c r="F17" s="147"/>
    </row>
    <row r="18" spans="1:6" ht="18.75" x14ac:dyDescent="0.3">
      <c r="A18" s="145" t="s">
        <v>134</v>
      </c>
      <c r="B18" s="151"/>
      <c r="C18" s="145"/>
      <c r="D18" s="145"/>
      <c r="E18" s="145"/>
      <c r="F18" s="147"/>
    </row>
    <row r="19" spans="1:6" ht="18.75" x14ac:dyDescent="0.3">
      <c r="A19" s="145"/>
      <c r="B19" s="145"/>
      <c r="C19" s="145"/>
      <c r="D19" s="145"/>
      <c r="E19" s="145"/>
      <c r="F19" s="147"/>
    </row>
    <row r="20" spans="1:6" ht="18.75" x14ac:dyDescent="0.3">
      <c r="A20" s="152" t="s">
        <v>6</v>
      </c>
      <c r="B20" s="153"/>
      <c r="C20" s="154"/>
      <c r="D20" s="155"/>
      <c r="E20" s="156"/>
      <c r="F20" s="147"/>
    </row>
    <row r="21" spans="1:6" ht="18.75" x14ac:dyDescent="0.3">
      <c r="A21" s="151" t="s">
        <v>135</v>
      </c>
      <c r="B21" s="157"/>
      <c r="C21" s="157"/>
      <c r="D21" s="157"/>
      <c r="E21" s="157"/>
      <c r="F21" s="147"/>
    </row>
    <row r="22" spans="1:6" ht="18.75" x14ac:dyDescent="0.3">
      <c r="A22" s="145"/>
      <c r="B22" s="158"/>
      <c r="C22" s="158"/>
      <c r="D22" s="158"/>
      <c r="E22" s="158"/>
      <c r="F22" s="147"/>
    </row>
    <row r="23" spans="1:6" ht="18.75" x14ac:dyDescent="0.3">
      <c r="A23" s="145"/>
      <c r="B23" s="158"/>
      <c r="C23" s="158"/>
      <c r="D23" s="158"/>
      <c r="E23" s="158"/>
      <c r="F23" s="147"/>
    </row>
    <row r="24" spans="1:6" ht="18.75" x14ac:dyDescent="0.3">
      <c r="A24" s="145"/>
      <c r="B24" s="158"/>
      <c r="C24" s="158"/>
      <c r="D24" s="158"/>
      <c r="E24" s="158"/>
      <c r="F24" s="147"/>
    </row>
    <row r="25" spans="1:6" ht="18.75" x14ac:dyDescent="0.3">
      <c r="A25" s="145"/>
      <c r="B25" s="158"/>
      <c r="C25" s="158"/>
      <c r="D25" s="158"/>
      <c r="E25" s="158"/>
      <c r="F25" s="147"/>
    </row>
    <row r="26" spans="1:6" ht="18.75" x14ac:dyDescent="0.3">
      <c r="A26" s="145"/>
      <c r="B26" s="158"/>
      <c r="C26" s="158"/>
      <c r="D26" s="158"/>
      <c r="E26" s="158"/>
      <c r="F26" s="147"/>
    </row>
  </sheetData>
  <sheetProtection algorithmName="SHA-512" hashValue="Z9rdqmOhhY3h6IRufIcXr0/CvyRpHeET4Kgy1F7m0VAYWSbf87W/BXyOMbGj/3RsxHyeHqPVSGkgKzrhTJdp8g==" saltValue="fjqnk3EWXF56G7be4Pm01Q==" spinCount="100000" sheet="1" objects="1" scenarios="1" selectLockedCells="1"/>
  <mergeCells count="8">
    <mergeCell ref="B21:E26"/>
    <mergeCell ref="B14:F14"/>
    <mergeCell ref="A2:B3"/>
    <mergeCell ref="C2:C3"/>
    <mergeCell ref="D2:E3"/>
    <mergeCell ref="B6:C6"/>
    <mergeCell ref="B7:C7"/>
    <mergeCell ref="B8:C8"/>
  </mergeCells>
  <pageMargins left="0.70866141732283472" right="0.70866141732283472" top="0.74803149606299213" bottom="0.74803149606299213" header="0.31496062992125984" footer="0.31496062992125984"/>
  <pageSetup paperSize="9"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2"/>
  <sheetViews>
    <sheetView view="pageBreakPreview" zoomScale="115" zoomScaleNormal="100" zoomScaleSheetLayoutView="115" workbookViewId="0">
      <selection activeCell="C15" sqref="C15"/>
    </sheetView>
  </sheetViews>
  <sheetFormatPr defaultRowHeight="15" x14ac:dyDescent="0.25"/>
  <cols>
    <col min="1" max="1" width="75.28515625" customWidth="1"/>
  </cols>
  <sheetData>
    <row r="1" spans="1:1" x14ac:dyDescent="0.25">
      <c r="A1" s="122" t="s">
        <v>138</v>
      </c>
    </row>
    <row r="2" spans="1:1" x14ac:dyDescent="0.25">
      <c r="A2" s="123"/>
    </row>
    <row r="3" spans="1:1" ht="31.5" x14ac:dyDescent="0.25">
      <c r="A3" s="124" t="s">
        <v>139</v>
      </c>
    </row>
    <row r="4" spans="1:1" ht="15.75" x14ac:dyDescent="0.25">
      <c r="A4" s="124" t="s">
        <v>140</v>
      </c>
    </row>
    <row r="5" spans="1:1" ht="31.5" x14ac:dyDescent="0.25">
      <c r="A5" s="124" t="s">
        <v>141</v>
      </c>
    </row>
    <row r="6" spans="1:1" ht="31.5" x14ac:dyDescent="0.25">
      <c r="A6" s="124" t="s">
        <v>142</v>
      </c>
    </row>
    <row r="7" spans="1:1" ht="31.5" x14ac:dyDescent="0.25">
      <c r="A7" s="125" t="s">
        <v>143</v>
      </c>
    </row>
    <row r="8" spans="1:1" ht="31.5" x14ac:dyDescent="0.25">
      <c r="A8" s="124" t="s">
        <v>144</v>
      </c>
    </row>
    <row r="9" spans="1:1" ht="31.5" x14ac:dyDescent="0.25">
      <c r="A9" s="124" t="s">
        <v>145</v>
      </c>
    </row>
    <row r="10" spans="1:1" ht="47.25" x14ac:dyDescent="0.25">
      <c r="A10" s="124" t="s">
        <v>146</v>
      </c>
    </row>
    <row r="11" spans="1:1" ht="47.25" x14ac:dyDescent="0.25">
      <c r="A11" s="124" t="s">
        <v>147</v>
      </c>
    </row>
    <row r="12" spans="1:1" ht="31.5" x14ac:dyDescent="0.25">
      <c r="A12" s="124" t="s">
        <v>148</v>
      </c>
    </row>
    <row r="13" spans="1:1" ht="31.5" x14ac:dyDescent="0.25">
      <c r="A13" s="124" t="s">
        <v>149</v>
      </c>
    </row>
    <row r="14" spans="1:1" ht="47.25" x14ac:dyDescent="0.25">
      <c r="A14" s="124" t="s">
        <v>150</v>
      </c>
    </row>
    <row r="15" spans="1:1" ht="78.75" x14ac:dyDescent="0.25">
      <c r="A15" s="124" t="s">
        <v>151</v>
      </c>
    </row>
    <row r="16" spans="1:1" ht="15.75" x14ac:dyDescent="0.25">
      <c r="A16" s="124" t="s">
        <v>152</v>
      </c>
    </row>
    <row r="17" spans="1:1" ht="47.25" x14ac:dyDescent="0.25">
      <c r="A17" s="124" t="s">
        <v>153</v>
      </c>
    </row>
    <row r="18" spans="1:1" ht="15.75" x14ac:dyDescent="0.25">
      <c r="A18" s="124" t="s">
        <v>154</v>
      </c>
    </row>
    <row r="19" spans="1:1" ht="15.75" x14ac:dyDescent="0.25">
      <c r="A19" s="124" t="s">
        <v>155</v>
      </c>
    </row>
    <row r="20" spans="1:1" ht="15.75" x14ac:dyDescent="0.25">
      <c r="A20" s="124" t="s">
        <v>156</v>
      </c>
    </row>
    <row r="21" spans="1:1" ht="15.75" x14ac:dyDescent="0.25">
      <c r="A21" s="124" t="s">
        <v>157</v>
      </c>
    </row>
    <row r="22" spans="1:1" ht="15.75" x14ac:dyDescent="0.25">
      <c r="A22" s="124" t="s">
        <v>158</v>
      </c>
    </row>
  </sheetData>
  <sheetProtection algorithmName="SHA-512" hashValue="Xw6In+RmBoqgtCyopiRXnyv4/nNZNOYf5EL0vXo52ZjxydlMe8HtSr9qOoJyjOCnVvPv+UA7mOmCwAAyNkbDEA==" saltValue="epHpQeRo1XkN/UAH8UsA6w==" spinCount="100000" sheet="1" objects="1" scenarios="1" selectLockedCells="1"/>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31"/>
  <sheetViews>
    <sheetView showGridLines="0" tabSelected="1" view="pageBreakPreview" zoomScaleNormal="115" zoomScaleSheetLayoutView="100" workbookViewId="0">
      <selection activeCell="H27" sqref="H27"/>
    </sheetView>
  </sheetViews>
  <sheetFormatPr defaultRowHeight="16.5" x14ac:dyDescent="0.3"/>
  <cols>
    <col min="1" max="1" width="12.42578125" style="1" customWidth="1"/>
    <col min="2" max="2" width="14" style="1" customWidth="1"/>
    <col min="3" max="3" width="9" style="1" customWidth="1"/>
    <col min="4" max="4" width="9.140625" style="1"/>
    <col min="5" max="5" width="6.85546875" style="1" customWidth="1"/>
    <col min="6" max="6" width="9.140625" style="1"/>
    <col min="7" max="8" width="6.42578125" style="1" customWidth="1"/>
    <col min="9" max="9" width="14.7109375" style="7" bestFit="1" customWidth="1"/>
    <col min="10" max="10" width="9.140625" style="1"/>
    <col min="11" max="11" width="11.5703125" style="1" customWidth="1"/>
    <col min="12" max="16384" width="9.140625" style="1"/>
  </cols>
  <sheetData>
    <row r="2" spans="1:9" x14ac:dyDescent="0.3">
      <c r="A2" s="102" t="s">
        <v>132</v>
      </c>
      <c r="B2" s="100">
        <f>+Naslovna!B6</f>
        <v>0</v>
      </c>
      <c r="C2" s="99"/>
      <c r="D2" s="99"/>
      <c r="E2" s="99"/>
      <c r="F2" s="99"/>
      <c r="G2" s="99"/>
      <c r="H2" s="99"/>
      <c r="I2" s="103"/>
    </row>
    <row r="3" spans="1:9" x14ac:dyDescent="0.3">
      <c r="A3" s="104"/>
      <c r="B3" s="105">
        <f>+Naslovna!B7</f>
        <v>0</v>
      </c>
      <c r="C3" s="2"/>
      <c r="D3" s="2"/>
      <c r="E3" s="2"/>
      <c r="F3" s="2"/>
      <c r="G3" s="2"/>
      <c r="H3" s="2"/>
      <c r="I3" s="106"/>
    </row>
    <row r="4" spans="1:9" x14ac:dyDescent="0.3">
      <c r="A4" s="107"/>
      <c r="B4" s="101">
        <f>+Naslovna!B8</f>
        <v>0</v>
      </c>
      <c r="C4" s="98"/>
      <c r="D4" s="98"/>
      <c r="E4" s="98"/>
      <c r="F4" s="98"/>
      <c r="G4" s="98"/>
      <c r="H4" s="98"/>
      <c r="I4" s="108"/>
    </row>
    <row r="6" spans="1:9" x14ac:dyDescent="0.3">
      <c r="A6" s="102" t="s">
        <v>7</v>
      </c>
      <c r="B6" s="109" t="str">
        <f>+Naslovna!B9</f>
        <v>Simbio d.o.o.</v>
      </c>
      <c r="C6" s="99"/>
      <c r="D6" s="99" t="s">
        <v>8</v>
      </c>
      <c r="E6" s="109" t="s">
        <v>113</v>
      </c>
      <c r="F6" s="99"/>
      <c r="G6" s="99"/>
      <c r="H6" s="99"/>
      <c r="I6" s="103"/>
    </row>
    <row r="7" spans="1:9" x14ac:dyDescent="0.3">
      <c r="A7" s="104"/>
      <c r="B7" s="4" t="str">
        <f>+Naslovna!B10</f>
        <v>Teharska cesta 49</v>
      </c>
      <c r="C7" s="2"/>
      <c r="D7" s="4"/>
      <c r="E7" s="2"/>
      <c r="F7" s="2"/>
      <c r="G7" s="2"/>
      <c r="H7" s="2"/>
      <c r="I7" s="106"/>
    </row>
    <row r="8" spans="1:9" x14ac:dyDescent="0.3">
      <c r="A8" s="107"/>
      <c r="B8" s="110" t="str">
        <f>+Naslovna!B11</f>
        <v>3000 Celje</v>
      </c>
      <c r="C8" s="98"/>
      <c r="D8" s="110"/>
      <c r="E8" s="98"/>
      <c r="F8" s="98"/>
      <c r="G8" s="98"/>
      <c r="H8" s="98"/>
      <c r="I8" s="108"/>
    </row>
    <row r="9" spans="1:9" x14ac:dyDescent="0.3">
      <c r="B9" s="6"/>
    </row>
    <row r="10" spans="1:9" x14ac:dyDescent="0.3">
      <c r="A10" s="3" t="s">
        <v>3</v>
      </c>
      <c r="B10" s="8" t="str">
        <f>+Naslovna!B14</f>
        <v>Nadvišanje čelnega nasipa odlagališča RCERO</v>
      </c>
      <c r="C10" s="5"/>
      <c r="D10" s="5"/>
      <c r="E10" s="5"/>
      <c r="F10" s="5"/>
      <c r="G10" s="5"/>
      <c r="H10" s="5"/>
      <c r="I10" s="9"/>
    </row>
    <row r="11" spans="1:9" x14ac:dyDescent="0.3">
      <c r="B11" s="6"/>
    </row>
    <row r="12" spans="1:9" x14ac:dyDescent="0.3">
      <c r="A12" s="3" t="s">
        <v>4</v>
      </c>
      <c r="B12" s="8" t="s">
        <v>5</v>
      </c>
      <c r="C12" s="5"/>
      <c r="D12" s="5"/>
      <c r="E12" s="5"/>
      <c r="F12" s="5"/>
      <c r="G12" s="5"/>
      <c r="H12" s="5"/>
      <c r="I12" s="9"/>
    </row>
    <row r="13" spans="1:9" ht="15" customHeight="1" x14ac:dyDescent="0.3"/>
    <row r="14" spans="1:9" ht="11.25" customHeight="1" x14ac:dyDescent="0.3"/>
    <row r="15" spans="1:9" ht="20.25" x14ac:dyDescent="0.3">
      <c r="B15" s="10" t="s">
        <v>9</v>
      </c>
      <c r="C15" s="11"/>
      <c r="D15" s="11"/>
      <c r="E15" s="11"/>
      <c r="F15" s="11"/>
      <c r="G15" s="11"/>
      <c r="H15" s="11"/>
      <c r="I15" s="12"/>
    </row>
    <row r="17" spans="1:9" x14ac:dyDescent="0.3">
      <c r="A17" s="13" t="s">
        <v>10</v>
      </c>
      <c r="B17" s="14" t="s">
        <v>11</v>
      </c>
      <c r="C17" s="11"/>
      <c r="D17" s="11"/>
      <c r="E17" s="11"/>
      <c r="F17" s="11"/>
      <c r="G17" s="11"/>
      <c r="H17" s="11"/>
      <c r="I17" s="12"/>
    </row>
    <row r="18" spans="1:9" ht="9.9499999999999993" customHeight="1" x14ac:dyDescent="0.3">
      <c r="A18" s="13"/>
      <c r="B18" s="6"/>
    </row>
    <row r="19" spans="1:9" x14ac:dyDescent="0.3">
      <c r="A19" s="15" t="s">
        <v>12</v>
      </c>
      <c r="B19" s="16" t="str">
        <f>'A|Zemeljska d. I.faza'!B3</f>
        <v>ZEMELJSKA DELA I. FAZA</v>
      </c>
      <c r="C19" s="2"/>
      <c r="D19" s="2"/>
      <c r="E19" s="2"/>
      <c r="F19" s="2"/>
      <c r="G19" s="2"/>
      <c r="H19" s="2"/>
      <c r="I19" s="17">
        <f>+'A|Zemeljska d. I.faza'!F62</f>
        <v>0</v>
      </c>
    </row>
    <row r="20" spans="1:9" x14ac:dyDescent="0.3">
      <c r="A20" s="15" t="s">
        <v>13</v>
      </c>
      <c r="B20" s="16" t="str">
        <f>'B|Zemeljska d. II.faza'!B3</f>
        <v>ZEMELJSKA DELA II FAZA</v>
      </c>
      <c r="C20" s="2"/>
      <c r="D20" s="2"/>
      <c r="E20" s="2"/>
      <c r="F20" s="2"/>
      <c r="G20" s="2"/>
      <c r="H20" s="2"/>
      <c r="I20" s="17">
        <f>'B|Zemeljska d. II.faza'!F54</f>
        <v>0</v>
      </c>
    </row>
    <row r="21" spans="1:9" x14ac:dyDescent="0.3">
      <c r="A21" s="15" t="s">
        <v>14</v>
      </c>
      <c r="B21" s="16" t="str">
        <f>'C|Zemeljska d. III.faza'!B3</f>
        <v>ZEMELJSKA DELA III FAZA</v>
      </c>
      <c r="C21" s="2"/>
      <c r="D21" s="2"/>
      <c r="E21" s="2"/>
      <c r="F21" s="2"/>
      <c r="G21" s="2"/>
      <c r="H21" s="2"/>
      <c r="I21" s="17">
        <f>'C|Zemeljska d. III.faza'!F53</f>
        <v>0</v>
      </c>
    </row>
    <row r="22" spans="1:9" x14ac:dyDescent="0.3">
      <c r="A22" s="15" t="s">
        <v>15</v>
      </c>
      <c r="B22" s="16" t="str">
        <f>'sidrni kanal in kanalizacija'!B3</f>
        <v>SIDRNI KANAL IN KANALIZACIJA</v>
      </c>
      <c r="C22" s="2"/>
      <c r="D22" s="2"/>
      <c r="E22" s="2"/>
      <c r="F22" s="2"/>
      <c r="G22" s="2"/>
      <c r="H22" s="2"/>
      <c r="I22" s="17">
        <f>'sidrni kanal in kanalizacija'!F76</f>
        <v>0</v>
      </c>
    </row>
    <row r="23" spans="1:9" ht="20.100000000000001" customHeight="1" x14ac:dyDescent="0.3">
      <c r="A23" s="15"/>
      <c r="B23" s="18" t="s">
        <v>16</v>
      </c>
      <c r="C23" s="19"/>
      <c r="D23" s="19"/>
      <c r="E23" s="19"/>
      <c r="F23" s="19"/>
      <c r="G23" s="19"/>
      <c r="H23" s="19"/>
      <c r="I23" s="20">
        <f>SUM(I19:I22)</f>
        <v>0</v>
      </c>
    </row>
    <row r="24" spans="1:9" ht="21" customHeight="1" x14ac:dyDescent="0.3">
      <c r="C24" s="2"/>
      <c r="D24" s="2"/>
      <c r="E24" s="2"/>
      <c r="F24" s="2"/>
      <c r="G24" s="2"/>
      <c r="H24" s="2"/>
      <c r="I24" s="17"/>
    </row>
    <row r="25" spans="1:9" ht="26.25" customHeight="1" thickBot="1" x14ac:dyDescent="0.35"/>
    <row r="26" spans="1:9" s="21" customFormat="1" ht="20.100000000000001" customHeight="1" x14ac:dyDescent="0.3">
      <c r="B26" s="112" t="s">
        <v>17</v>
      </c>
      <c r="C26" s="113"/>
      <c r="D26" s="113"/>
      <c r="E26" s="113"/>
      <c r="F26" s="113"/>
      <c r="G26" s="113"/>
      <c r="H26" s="113"/>
      <c r="I26" s="114">
        <f>I23</f>
        <v>0</v>
      </c>
    </row>
    <row r="27" spans="1:9" s="6" customFormat="1" ht="18" customHeight="1" x14ac:dyDescent="0.3">
      <c r="B27" s="115" t="s">
        <v>18</v>
      </c>
      <c r="C27" s="4"/>
      <c r="D27" s="4"/>
      <c r="E27" s="4"/>
      <c r="F27" s="4"/>
      <c r="G27" s="4"/>
      <c r="H27" s="111">
        <v>0</v>
      </c>
      <c r="I27" s="116">
        <f>+I26*H27</f>
        <v>0</v>
      </c>
    </row>
    <row r="28" spans="1:9" s="21" customFormat="1" ht="17.25" customHeight="1" x14ac:dyDescent="0.3">
      <c r="B28" s="115" t="s">
        <v>136</v>
      </c>
      <c r="C28" s="22"/>
      <c r="D28" s="22"/>
      <c r="E28" s="22"/>
      <c r="F28" s="22"/>
      <c r="G28" s="22"/>
      <c r="H28" s="22"/>
      <c r="I28" s="121">
        <f>+I26-I27</f>
        <v>0</v>
      </c>
    </row>
    <row r="29" spans="1:9" s="21" customFormat="1" ht="17.25" customHeight="1" thickBot="1" x14ac:dyDescent="0.35">
      <c r="B29" s="117" t="s">
        <v>137</v>
      </c>
      <c r="C29" s="118"/>
      <c r="D29" s="118"/>
      <c r="E29" s="118"/>
      <c r="F29" s="118"/>
      <c r="G29" s="118"/>
      <c r="H29" s="119">
        <v>0.22</v>
      </c>
      <c r="I29" s="120">
        <f>+I28*H29</f>
        <v>0</v>
      </c>
    </row>
    <row r="30" spans="1:9" s="21" customFormat="1" ht="17.25" customHeight="1" thickBot="1" x14ac:dyDescent="0.35">
      <c r="B30" s="4"/>
      <c r="C30" s="22"/>
      <c r="D30" s="22"/>
      <c r="E30" s="22"/>
      <c r="F30" s="22"/>
      <c r="G30" s="22"/>
      <c r="H30" s="22"/>
      <c r="I30" s="23"/>
    </row>
    <row r="31" spans="1:9" s="21" customFormat="1" ht="34.5" customHeight="1" x14ac:dyDescent="0.3">
      <c r="B31" s="24" t="s">
        <v>19</v>
      </c>
      <c r="C31" s="25"/>
      <c r="D31" s="25"/>
      <c r="E31" s="25"/>
      <c r="F31" s="25"/>
      <c r="G31" s="25"/>
      <c r="H31" s="25"/>
      <c r="I31" s="26">
        <f>+I28+I29</f>
        <v>0</v>
      </c>
    </row>
  </sheetData>
  <sheetProtection algorithmName="SHA-512" hashValue="ntazBkvsn8W+1jbQZaJKgwQP1Xb8PoIdNF+hB3oN9YjsDYDYcsIdRJ+fBETfTqpMq7lMlSE30g8D4MmEG0JOwg==" saltValue="cIybuPqZTBqEjIun5VAIuQ==" spinCount="100000" sheet="1" objects="1" selectLockedCells="1"/>
  <pageMargins left="0.78749999999999998" right="0.59027777777777779" top="0.62986111111111109" bottom="0.55138888888888893" header="0.51180555555555551" footer="0.51180555555555551"/>
  <pageSetup paperSize="9" scale="99" firstPageNumber="0"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62"/>
  <sheetViews>
    <sheetView view="pageBreakPreview" topLeftCell="A4" zoomScaleNormal="40" zoomScaleSheetLayoutView="100" workbookViewId="0">
      <selection activeCell="E21" sqref="E21"/>
    </sheetView>
  </sheetViews>
  <sheetFormatPr defaultRowHeight="16.5" x14ac:dyDescent="0.3"/>
  <cols>
    <col min="1" max="1" width="7.140625" style="27" customWidth="1"/>
    <col min="2" max="2" width="39.42578125" style="28" customWidth="1"/>
    <col min="3" max="3" width="8.5703125" style="1" customWidth="1"/>
    <col min="4" max="4" width="11.140625" style="1" customWidth="1"/>
    <col min="5" max="5" width="12.5703125" style="1" customWidth="1"/>
    <col min="6" max="6" width="13.28515625" style="1" customWidth="1"/>
    <col min="7" max="8" width="9.140625" style="1"/>
    <col min="9" max="9" width="7.140625" style="1" customWidth="1"/>
    <col min="10" max="16384" width="9.140625" style="1"/>
  </cols>
  <sheetData>
    <row r="1" spans="1:256" ht="18.75" x14ac:dyDescent="0.3">
      <c r="A1" s="29" t="s">
        <v>10</v>
      </c>
      <c r="B1" s="30" t="s">
        <v>20</v>
      </c>
      <c r="C1" s="31"/>
      <c r="D1" s="31"/>
      <c r="E1" s="31"/>
      <c r="F1" s="31"/>
    </row>
    <row r="3" spans="1:256" x14ac:dyDescent="0.3">
      <c r="A3" s="32" t="s">
        <v>21</v>
      </c>
      <c r="B3" s="33" t="s">
        <v>22</v>
      </c>
    </row>
    <row r="4" spans="1:256" x14ac:dyDescent="0.3">
      <c r="A4" s="32"/>
      <c r="B4" s="33"/>
    </row>
    <row r="5" spans="1:256" x14ac:dyDescent="0.3">
      <c r="A5" s="174" t="s">
        <v>23</v>
      </c>
      <c r="B5" s="174"/>
      <c r="C5" s="174"/>
      <c r="D5" s="174"/>
      <c r="E5" s="174"/>
      <c r="F5" s="17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34" customFormat="1" ht="26.25" customHeight="1" x14ac:dyDescent="0.25">
      <c r="A6" s="175" t="s">
        <v>24</v>
      </c>
      <c r="B6" s="175"/>
      <c r="C6" s="175"/>
      <c r="D6" s="175"/>
      <c r="E6" s="175"/>
      <c r="F6" s="175"/>
    </row>
    <row r="7" spans="1:256" s="34" customFormat="1" ht="27.75" customHeight="1" x14ac:dyDescent="0.25">
      <c r="A7" s="176" t="s">
        <v>25</v>
      </c>
      <c r="B7" s="176"/>
      <c r="C7" s="176"/>
      <c r="D7" s="176"/>
      <c r="E7" s="176"/>
      <c r="F7" s="176"/>
    </row>
    <row r="8" spans="1:256" s="34" customFormat="1" ht="27.75" customHeight="1" x14ac:dyDescent="0.25">
      <c r="A8" s="177" t="s">
        <v>26</v>
      </c>
      <c r="B8" s="177"/>
      <c r="C8" s="177"/>
      <c r="D8" s="177"/>
      <c r="E8" s="177"/>
      <c r="F8" s="177"/>
    </row>
    <row r="9" spans="1:256" s="34" customFormat="1" ht="14.25" customHeight="1" x14ac:dyDescent="0.25">
      <c r="A9" s="178" t="s">
        <v>27</v>
      </c>
      <c r="B9" s="178"/>
      <c r="C9" s="178"/>
      <c r="D9" s="178"/>
      <c r="E9" s="178"/>
      <c r="F9" s="178"/>
    </row>
    <row r="10" spans="1:256" x14ac:dyDescent="0.3">
      <c r="A10" s="35" t="s">
        <v>28</v>
      </c>
      <c r="B10" s="36"/>
      <c r="C10" s="37"/>
      <c r="D10" s="37"/>
      <c r="E10" s="37"/>
      <c r="F10" s="38"/>
    </row>
    <row r="11" spans="1:256" x14ac:dyDescent="0.3">
      <c r="A11" s="39" t="s">
        <v>29</v>
      </c>
      <c r="B11" s="40"/>
      <c r="C11" s="41"/>
      <c r="D11" s="41"/>
      <c r="E11" s="41"/>
      <c r="F11" s="42"/>
    </row>
    <row r="12" spans="1:256" x14ac:dyDescent="0.3">
      <c r="A12" s="43"/>
      <c r="B12" s="16"/>
      <c r="C12" s="2"/>
      <c r="D12" s="2"/>
      <c r="E12" s="2"/>
      <c r="F12" s="2"/>
    </row>
    <row r="13" spans="1:256" x14ac:dyDescent="0.3">
      <c r="A13" s="43"/>
      <c r="B13" s="16"/>
      <c r="C13" s="2"/>
      <c r="D13" s="2"/>
      <c r="E13" s="2"/>
      <c r="F13" s="2"/>
    </row>
    <row r="14" spans="1:256" s="6" customFormat="1" x14ac:dyDescent="0.3">
      <c r="A14" s="44"/>
      <c r="B14" s="45" t="s">
        <v>30</v>
      </c>
      <c r="C14" s="46" t="s">
        <v>31</v>
      </c>
      <c r="D14" s="46" t="s">
        <v>32</v>
      </c>
      <c r="E14" s="46" t="s">
        <v>33</v>
      </c>
      <c r="F14" s="46" t="s">
        <v>34</v>
      </c>
    </row>
    <row r="15" spans="1:256" x14ac:dyDescent="0.3">
      <c r="A15" s="47"/>
      <c r="B15" s="48"/>
      <c r="C15" s="21"/>
      <c r="D15" s="21"/>
      <c r="E15" s="21"/>
      <c r="F15" s="21"/>
    </row>
    <row r="16" spans="1:256" s="49" customFormat="1" x14ac:dyDescent="0.3">
      <c r="A16" s="47"/>
      <c r="B16" s="48"/>
      <c r="C16" s="21"/>
      <c r="D16" s="21"/>
      <c r="E16" s="21"/>
      <c r="F16" s="21"/>
    </row>
    <row r="17" spans="1:10" s="49" customFormat="1" ht="15.75" x14ac:dyDescent="0.25">
      <c r="A17" s="50" t="s">
        <v>35</v>
      </c>
      <c r="B17" s="51" t="s">
        <v>36</v>
      </c>
      <c r="C17" s="52"/>
      <c r="D17" s="53"/>
      <c r="E17" s="54"/>
      <c r="F17" s="54"/>
    </row>
    <row r="18" spans="1:10" s="49" customFormat="1" ht="15.75" x14ac:dyDescent="0.25">
      <c r="A18" s="50"/>
      <c r="B18" s="55"/>
      <c r="C18" s="52" t="s">
        <v>37</v>
      </c>
      <c r="D18" s="53">
        <v>1650</v>
      </c>
      <c r="E18" s="179"/>
      <c r="F18" s="54">
        <f>E18*D18</f>
        <v>0</v>
      </c>
    </row>
    <row r="19" spans="1:10" s="49" customFormat="1" ht="15.75" x14ac:dyDescent="0.25">
      <c r="A19" s="50"/>
      <c r="B19" s="55"/>
      <c r="C19" s="56"/>
      <c r="D19" s="56"/>
      <c r="E19" s="56"/>
      <c r="F19" s="56"/>
    </row>
    <row r="20" spans="1:10" s="49" customFormat="1" ht="78" customHeight="1" x14ac:dyDescent="0.25">
      <c r="A20" s="50" t="s">
        <v>38</v>
      </c>
      <c r="B20" s="51" t="s">
        <v>39</v>
      </c>
      <c r="C20" s="57"/>
      <c r="D20" s="57"/>
      <c r="E20" s="57"/>
      <c r="F20" s="58"/>
    </row>
    <row r="21" spans="1:10" s="49" customFormat="1" ht="15.75" x14ac:dyDescent="0.25">
      <c r="A21" s="59"/>
      <c r="B21" s="55"/>
      <c r="C21" s="60" t="s">
        <v>37</v>
      </c>
      <c r="D21" s="61">
        <v>1650</v>
      </c>
      <c r="E21" s="180"/>
      <c r="F21" s="58">
        <f>(E21*D21)</f>
        <v>0</v>
      </c>
      <c r="J21" s="62"/>
    </row>
    <row r="22" spans="1:10" s="49" customFormat="1" ht="15.75" x14ac:dyDescent="0.25">
      <c r="A22" s="59"/>
      <c r="B22" s="63"/>
      <c r="C22" s="60"/>
      <c r="D22" s="61"/>
      <c r="E22" s="60"/>
      <c r="F22" s="58"/>
      <c r="J22" s="62"/>
    </row>
    <row r="23" spans="1:10" s="49" customFormat="1" ht="82.5" customHeight="1" x14ac:dyDescent="0.25">
      <c r="A23" s="64" t="s">
        <v>40</v>
      </c>
      <c r="B23" s="65" t="s">
        <v>97</v>
      </c>
      <c r="C23" s="52"/>
      <c r="D23" s="66"/>
      <c r="E23" s="54"/>
      <c r="F23" s="54"/>
      <c r="J23" s="62"/>
    </row>
    <row r="24" spans="1:10" s="49" customFormat="1" ht="15" customHeight="1" x14ac:dyDescent="0.25">
      <c r="A24" s="64"/>
      <c r="B24" s="55"/>
      <c r="C24" s="52" t="s">
        <v>41</v>
      </c>
      <c r="D24" s="66">
        <v>2240</v>
      </c>
      <c r="E24" s="181"/>
      <c r="F24" s="54">
        <f>E24*D24</f>
        <v>0</v>
      </c>
      <c r="J24" s="62"/>
    </row>
    <row r="25" spans="1:10" s="49" customFormat="1" ht="15" customHeight="1" x14ac:dyDescent="0.25">
      <c r="A25" s="64"/>
      <c r="B25" s="55"/>
      <c r="C25" s="52"/>
      <c r="D25" s="66"/>
      <c r="E25" s="67"/>
      <c r="F25" s="54"/>
      <c r="J25" s="62"/>
    </row>
    <row r="26" spans="1:10" s="49" customFormat="1" ht="98.25" customHeight="1" x14ac:dyDescent="0.25">
      <c r="A26" s="64" t="s">
        <v>42</v>
      </c>
      <c r="B26" s="51" t="s">
        <v>43</v>
      </c>
      <c r="C26" s="52"/>
      <c r="D26" s="53"/>
      <c r="E26" s="67"/>
      <c r="F26" s="54"/>
    </row>
    <row r="27" spans="1:10" s="49" customFormat="1" ht="15" customHeight="1" x14ac:dyDescent="0.25">
      <c r="A27" s="64"/>
      <c r="B27" s="55"/>
      <c r="C27" s="52" t="s">
        <v>41</v>
      </c>
      <c r="D27" s="66">
        <v>2240</v>
      </c>
      <c r="E27" s="181"/>
      <c r="F27" s="54">
        <f>E27*D27</f>
        <v>0</v>
      </c>
      <c r="J27" s="62"/>
    </row>
    <row r="28" spans="1:10" s="49" customFormat="1" ht="15" customHeight="1" x14ac:dyDescent="0.25">
      <c r="A28" s="64"/>
      <c r="B28" s="55"/>
      <c r="C28" s="52"/>
      <c r="D28" s="66"/>
      <c r="E28" s="67"/>
      <c r="F28" s="54"/>
      <c r="J28" s="62"/>
    </row>
    <row r="29" spans="1:10" s="49" customFormat="1" ht="133.5" customHeight="1" x14ac:dyDescent="0.25">
      <c r="A29" s="64" t="s">
        <v>44</v>
      </c>
      <c r="B29" s="51" t="s">
        <v>45</v>
      </c>
      <c r="C29" s="52" t="s">
        <v>37</v>
      </c>
      <c r="D29" s="66">
        <v>850</v>
      </c>
      <c r="E29" s="181"/>
      <c r="F29" s="54">
        <f>E29*D29</f>
        <v>0</v>
      </c>
      <c r="J29" s="62"/>
    </row>
    <row r="30" spans="1:10" s="49" customFormat="1" ht="15" customHeight="1" x14ac:dyDescent="0.25">
      <c r="A30" s="64"/>
      <c r="B30" s="55"/>
      <c r="C30" s="52"/>
      <c r="D30" s="66"/>
      <c r="E30" s="67"/>
      <c r="F30" s="54"/>
      <c r="J30" s="62"/>
    </row>
    <row r="31" spans="1:10" s="49" customFormat="1" ht="15" customHeight="1" x14ac:dyDescent="0.25">
      <c r="A31" s="64"/>
      <c r="B31" s="55"/>
      <c r="C31" s="52"/>
      <c r="D31" s="66"/>
      <c r="E31" s="67"/>
      <c r="F31" s="54"/>
      <c r="J31" s="62"/>
    </row>
    <row r="32" spans="1:10" s="71" customFormat="1" ht="183.75" customHeight="1" x14ac:dyDescent="0.3">
      <c r="A32" s="64" t="s">
        <v>46</v>
      </c>
      <c r="B32" s="51" t="s">
        <v>47</v>
      </c>
      <c r="C32" s="68"/>
      <c r="D32" s="69"/>
      <c r="E32" s="70"/>
      <c r="F32" s="69"/>
    </row>
    <row r="33" spans="1:9" s="71" customFormat="1" x14ac:dyDescent="0.3">
      <c r="A33" s="47"/>
      <c r="B33" s="72"/>
      <c r="C33" s="68" t="s">
        <v>37</v>
      </c>
      <c r="D33" s="54">
        <v>850</v>
      </c>
      <c r="E33" s="181"/>
      <c r="F33" s="54">
        <f>+D33*E33</f>
        <v>0</v>
      </c>
    </row>
    <row r="34" spans="1:9" s="71" customFormat="1" x14ac:dyDescent="0.3">
      <c r="A34" s="47"/>
      <c r="B34" s="72"/>
      <c r="C34" s="68"/>
      <c r="D34" s="69"/>
      <c r="E34" s="69"/>
      <c r="F34" s="69"/>
    </row>
    <row r="35" spans="1:9" s="71" customFormat="1" ht="129" customHeight="1" x14ac:dyDescent="0.3">
      <c r="A35" s="47"/>
      <c r="B35" s="51" t="s">
        <v>48</v>
      </c>
      <c r="C35" s="68" t="s">
        <v>49</v>
      </c>
      <c r="D35" s="73">
        <v>60</v>
      </c>
      <c r="E35" s="182"/>
      <c r="F35" s="54">
        <f>+D35*E35</f>
        <v>0</v>
      </c>
    </row>
    <row r="36" spans="1:9" s="71" customFormat="1" x14ac:dyDescent="0.3">
      <c r="A36" s="47"/>
      <c r="B36" s="74"/>
      <c r="C36" s="75"/>
      <c r="D36" s="69"/>
      <c r="E36" s="76"/>
      <c r="F36" s="69"/>
    </row>
    <row r="37" spans="1:9" ht="47.25" x14ac:dyDescent="0.3">
      <c r="A37" s="64" t="s">
        <v>50</v>
      </c>
      <c r="B37" s="77" t="s">
        <v>51</v>
      </c>
      <c r="C37" s="52"/>
      <c r="D37" s="53"/>
      <c r="E37" s="54"/>
      <c r="F37" s="54"/>
    </row>
    <row r="38" spans="1:9" x14ac:dyDescent="0.3">
      <c r="A38" s="64"/>
      <c r="B38" s="55"/>
      <c r="C38" s="52" t="s">
        <v>37</v>
      </c>
      <c r="D38" s="53">
        <v>950</v>
      </c>
      <c r="E38" s="181"/>
      <c r="F38" s="54">
        <f>E38*D38</f>
        <v>0</v>
      </c>
    </row>
    <row r="39" spans="1:9" x14ac:dyDescent="0.3">
      <c r="A39" s="64"/>
      <c r="B39" s="55"/>
      <c r="C39" s="56"/>
      <c r="D39" s="56"/>
      <c r="E39" s="56"/>
      <c r="F39" s="56"/>
    </row>
    <row r="40" spans="1:9" ht="94.5" x14ac:dyDescent="0.3">
      <c r="A40" s="64" t="s">
        <v>52</v>
      </c>
      <c r="B40" s="77" t="s">
        <v>53</v>
      </c>
      <c r="C40" s="52"/>
      <c r="D40" s="53"/>
      <c r="E40" s="54"/>
      <c r="F40" s="54"/>
      <c r="I40" s="54"/>
    </row>
    <row r="41" spans="1:9" x14ac:dyDescent="0.3">
      <c r="A41" s="64"/>
      <c r="B41" s="55"/>
      <c r="C41" s="52" t="s">
        <v>54</v>
      </c>
      <c r="D41" s="53">
        <v>1</v>
      </c>
      <c r="E41" s="179"/>
      <c r="F41" s="54">
        <f>E41*D41</f>
        <v>0</v>
      </c>
    </row>
    <row r="42" spans="1:9" ht="17.100000000000001" customHeight="1" x14ac:dyDescent="0.3">
      <c r="A42" s="64"/>
      <c r="B42" s="77"/>
      <c r="C42" s="52"/>
      <c r="D42" s="53"/>
      <c r="E42" s="54"/>
      <c r="F42" s="54"/>
    </row>
    <row r="43" spans="1:9" s="49" customFormat="1" ht="50.25" customHeight="1" x14ac:dyDescent="0.25">
      <c r="A43" s="64" t="s">
        <v>55</v>
      </c>
      <c r="B43" s="77" t="s">
        <v>56</v>
      </c>
      <c r="C43" s="52"/>
      <c r="D43" s="53"/>
      <c r="E43" s="54"/>
      <c r="F43" s="54"/>
    </row>
    <row r="44" spans="1:9" s="49" customFormat="1" ht="15" customHeight="1" x14ac:dyDescent="0.25">
      <c r="A44" s="64"/>
      <c r="B44" s="55"/>
      <c r="C44" s="52" t="s">
        <v>37</v>
      </c>
      <c r="D44" s="53">
        <v>911</v>
      </c>
      <c r="E44" s="181"/>
      <c r="F44" s="54">
        <f>E44*D44</f>
        <v>0</v>
      </c>
    </row>
    <row r="45" spans="1:9" s="49" customFormat="1" ht="15" customHeight="1" x14ac:dyDescent="0.25">
      <c r="A45" s="64"/>
      <c r="B45" s="55"/>
      <c r="C45" s="52"/>
      <c r="D45" s="53"/>
      <c r="E45" s="67"/>
      <c r="F45" s="54"/>
    </row>
    <row r="46" spans="1:9" s="49" customFormat="1" ht="15" customHeight="1" x14ac:dyDescent="0.25">
      <c r="A46" s="64"/>
      <c r="B46" s="55"/>
      <c r="C46" s="52"/>
      <c r="D46" s="53"/>
      <c r="E46" s="67"/>
      <c r="F46" s="54"/>
    </row>
    <row r="47" spans="1:9" s="49" customFormat="1" ht="50.25" customHeight="1" x14ac:dyDescent="0.25">
      <c r="A47" s="64" t="s">
        <v>57</v>
      </c>
      <c r="B47" s="77" t="s">
        <v>108</v>
      </c>
      <c r="C47" s="52"/>
      <c r="D47" s="53"/>
      <c r="E47" s="54"/>
      <c r="F47" s="54"/>
    </row>
    <row r="48" spans="1:9" s="49" customFormat="1" ht="15" customHeight="1" x14ac:dyDescent="0.25">
      <c r="A48" s="64"/>
      <c r="B48" s="55" t="s">
        <v>106</v>
      </c>
      <c r="C48" s="52" t="s">
        <v>101</v>
      </c>
      <c r="D48" s="53">
        <v>10</v>
      </c>
      <c r="E48" s="181"/>
      <c r="F48" s="54">
        <f>E48*D48</f>
        <v>0</v>
      </c>
    </row>
    <row r="49" spans="1:6" s="49" customFormat="1" ht="15" customHeight="1" x14ac:dyDescent="0.25">
      <c r="A49" s="64"/>
      <c r="B49" s="55"/>
      <c r="C49" s="52"/>
      <c r="D49" s="53"/>
      <c r="E49" s="67"/>
      <c r="F49" s="54"/>
    </row>
    <row r="50" spans="1:6" s="49" customFormat="1" ht="15" customHeight="1" x14ac:dyDescent="0.25">
      <c r="A50" s="64"/>
      <c r="B50" s="55"/>
      <c r="C50" s="52"/>
      <c r="D50" s="53"/>
      <c r="E50" s="67"/>
      <c r="F50" s="54"/>
    </row>
    <row r="51" spans="1:6" s="49" customFormat="1" ht="96" customHeight="1" x14ac:dyDescent="0.2">
      <c r="A51" s="77" t="s">
        <v>98</v>
      </c>
      <c r="B51" s="77" t="s">
        <v>104</v>
      </c>
      <c r="C51" s="77"/>
      <c r="D51" s="77"/>
      <c r="E51" s="77"/>
      <c r="F51" s="77"/>
    </row>
    <row r="52" spans="1:6" s="49" customFormat="1" ht="15.75" x14ac:dyDescent="0.25">
      <c r="A52" s="53" t="s">
        <v>99</v>
      </c>
      <c r="B52" s="53" t="s">
        <v>100</v>
      </c>
      <c r="C52" s="53" t="s">
        <v>101</v>
      </c>
      <c r="D52" s="53">
        <v>20</v>
      </c>
      <c r="E52" s="183"/>
      <c r="F52" s="53">
        <f>E52*D52</f>
        <v>0</v>
      </c>
    </row>
    <row r="53" spans="1:6" s="49" customFormat="1" ht="15.75" x14ac:dyDescent="0.25">
      <c r="A53" s="53" t="s">
        <v>102</v>
      </c>
      <c r="B53" s="53" t="s">
        <v>103</v>
      </c>
      <c r="C53" s="53" t="s">
        <v>101</v>
      </c>
      <c r="D53" s="53">
        <v>20</v>
      </c>
      <c r="E53" s="183"/>
      <c r="F53" s="53">
        <f>E53*D53</f>
        <v>0</v>
      </c>
    </row>
    <row r="54" spans="1:6" s="49" customFormat="1" ht="12.75" x14ac:dyDescent="0.2">
      <c r="A54" s="96"/>
      <c r="B54" s="92"/>
      <c r="C54" s="93"/>
      <c r="D54" s="94"/>
      <c r="E54" s="95"/>
      <c r="F54" s="95"/>
    </row>
    <row r="55" spans="1:6" s="49" customFormat="1" ht="12.75" x14ac:dyDescent="0.2">
      <c r="A55" s="96"/>
      <c r="B55" s="92"/>
      <c r="C55" s="93"/>
      <c r="D55" s="94"/>
      <c r="E55" s="95"/>
      <c r="F55" s="95"/>
    </row>
    <row r="56" spans="1:6" s="49" customFormat="1" ht="45.75" customHeight="1" x14ac:dyDescent="0.25">
      <c r="A56" s="64" t="s">
        <v>105</v>
      </c>
      <c r="B56" s="77" t="s">
        <v>116</v>
      </c>
      <c r="C56" s="52"/>
      <c r="D56" s="53"/>
      <c r="E56" s="54"/>
      <c r="F56" s="54"/>
    </row>
    <row r="57" spans="1:6" s="49" customFormat="1" ht="15" customHeight="1" x14ac:dyDescent="0.25">
      <c r="A57" s="64"/>
      <c r="B57" s="55"/>
      <c r="C57" s="52" t="s">
        <v>54</v>
      </c>
      <c r="D57" s="53">
        <v>1</v>
      </c>
      <c r="E57" s="181"/>
      <c r="F57" s="54">
        <f>E57*D57</f>
        <v>0</v>
      </c>
    </row>
    <row r="58" spans="1:6" s="49" customFormat="1" ht="15" customHeight="1" x14ac:dyDescent="0.25">
      <c r="A58" s="64"/>
      <c r="B58" s="55"/>
      <c r="C58" s="52"/>
      <c r="D58" s="53"/>
      <c r="E58" s="54"/>
      <c r="F58" s="54"/>
    </row>
    <row r="59" spans="1:6" ht="66.75" customHeight="1" x14ac:dyDescent="0.3">
      <c r="A59" s="64" t="s">
        <v>114</v>
      </c>
      <c r="B59" s="77" t="s">
        <v>58</v>
      </c>
      <c r="C59" s="52"/>
      <c r="D59" s="78"/>
      <c r="E59" s="54"/>
      <c r="F59" s="54"/>
    </row>
    <row r="60" spans="1:6" x14ac:dyDescent="0.3">
      <c r="A60" s="64"/>
      <c r="B60" s="55"/>
      <c r="C60" s="52" t="s">
        <v>59</v>
      </c>
      <c r="D60" s="78">
        <v>0.1</v>
      </c>
      <c r="E60" s="54">
        <f>SUM(F16:F59)</f>
        <v>0</v>
      </c>
      <c r="F60" s="54">
        <f>E60*D60</f>
        <v>0</v>
      </c>
    </row>
    <row r="61" spans="1:6" x14ac:dyDescent="0.3">
      <c r="A61" s="64"/>
      <c r="B61" s="77"/>
      <c r="C61" s="52"/>
      <c r="D61" s="78"/>
      <c r="E61" s="54"/>
      <c r="F61" s="54"/>
    </row>
    <row r="62" spans="1:6" ht="17.25" x14ac:dyDescent="0.3">
      <c r="A62" s="79"/>
      <c r="B62" s="80" t="s">
        <v>60</v>
      </c>
      <c r="C62" s="81"/>
      <c r="D62" s="82"/>
      <c r="E62" s="83"/>
      <c r="F62" s="84">
        <f>SUM(F17:F61)</f>
        <v>0</v>
      </c>
    </row>
  </sheetData>
  <sheetProtection algorithmName="SHA-512" hashValue="7kk5B82EHNGhg617ThFQ848OaUCO5oYMc0jXdw3GEeStNHt8jbYvUrLmJR3gKmgrRm/vVGHRKI52V2p1NAy2lw==" saltValue="wtdyEHnFimpuOVVTn9e4Vw==" spinCount="100000" sheet="1" objects="1" selectLockedCells="1"/>
  <mergeCells count="5">
    <mergeCell ref="A5:F5"/>
    <mergeCell ref="A6:F6"/>
    <mergeCell ref="A7:F7"/>
    <mergeCell ref="A8:F8"/>
    <mergeCell ref="A9:F9"/>
  </mergeCells>
  <pageMargins left="0.78749999999999998" right="0.39374999999999999" top="0.78749999999999998" bottom="0.78749999999999998" header="0.31527777777777777" footer="0.31527777777777777"/>
  <pageSetup paperSize="9" scale="97" firstPageNumber="0" fitToHeight="0" orientation="portrait" horizontalDpi="300" verticalDpi="300" r:id="rId1"/>
  <headerFooter alignWithMargins="0">
    <oddHeader>&amp;R&amp;"Arial Narrow,Regular"&amp;9POPIS GRADBENIH DEL
A/1.0 ZEMELJSKA DELA</oddHeader>
    <oddFooter>&amp;R&amp;"Arial Narrow,Regular"&amp;P</oddFooter>
  </headerFooter>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54"/>
  <sheetViews>
    <sheetView view="pageBreakPreview" topLeftCell="A40" zoomScale="115" zoomScaleNormal="100" zoomScaleSheetLayoutView="115" workbookViewId="0">
      <selection activeCell="E24" sqref="E24"/>
    </sheetView>
  </sheetViews>
  <sheetFormatPr defaultRowHeight="16.5" x14ac:dyDescent="0.3"/>
  <cols>
    <col min="1" max="1" width="7.140625" style="27" customWidth="1"/>
    <col min="2" max="2" width="39.42578125" style="28" customWidth="1"/>
    <col min="3" max="4" width="8.5703125" style="1" customWidth="1"/>
    <col min="5" max="5" width="11.42578125" style="1" customWidth="1"/>
    <col min="6" max="6" width="14.85546875" style="1" bestFit="1" customWidth="1"/>
  </cols>
  <sheetData>
    <row r="1" spans="1:6" ht="18.75" x14ac:dyDescent="0.3">
      <c r="A1" s="29" t="s">
        <v>61</v>
      </c>
      <c r="B1" s="30" t="s">
        <v>20</v>
      </c>
      <c r="C1" s="31"/>
      <c r="D1" s="31"/>
      <c r="E1" s="31"/>
      <c r="F1" s="31"/>
    </row>
    <row r="3" spans="1:6" x14ac:dyDescent="0.3">
      <c r="A3" s="32" t="s">
        <v>62</v>
      </c>
      <c r="B3" s="33" t="s">
        <v>63</v>
      </c>
    </row>
    <row r="4" spans="1:6" x14ac:dyDescent="0.3">
      <c r="A4" s="32"/>
      <c r="B4" s="33"/>
    </row>
    <row r="5" spans="1:6" ht="15" x14ac:dyDescent="0.25">
      <c r="A5" s="174" t="s">
        <v>23</v>
      </c>
      <c r="B5" s="174"/>
      <c r="C5" s="174"/>
      <c r="D5" s="174"/>
      <c r="E5" s="174"/>
      <c r="F5" s="174"/>
    </row>
    <row r="6" spans="1:6" ht="15" customHeight="1" x14ac:dyDescent="0.25">
      <c r="A6" s="175" t="s">
        <v>24</v>
      </c>
      <c r="B6" s="175"/>
      <c r="C6" s="175"/>
      <c r="D6" s="175"/>
      <c r="E6" s="175"/>
      <c r="F6" s="175"/>
    </row>
    <row r="7" spans="1:6" ht="15" customHeight="1" x14ac:dyDescent="0.25">
      <c r="A7" s="176" t="s">
        <v>25</v>
      </c>
      <c r="B7" s="176"/>
      <c r="C7" s="176"/>
      <c r="D7" s="176"/>
      <c r="E7" s="176"/>
      <c r="F7" s="176"/>
    </row>
    <row r="8" spans="1:6" ht="15" customHeight="1" x14ac:dyDescent="0.25">
      <c r="A8" s="177" t="s">
        <v>26</v>
      </c>
      <c r="B8" s="177"/>
      <c r="C8" s="177"/>
      <c r="D8" s="177"/>
      <c r="E8" s="177"/>
      <c r="F8" s="177"/>
    </row>
    <row r="9" spans="1:6" ht="15" customHeight="1" x14ac:dyDescent="0.25">
      <c r="A9" s="178" t="s">
        <v>27</v>
      </c>
      <c r="B9" s="178"/>
      <c r="C9" s="178"/>
      <c r="D9" s="178"/>
      <c r="E9" s="178"/>
      <c r="F9" s="178"/>
    </row>
    <row r="10" spans="1:6" ht="15" x14ac:dyDescent="0.25">
      <c r="A10" s="35" t="s">
        <v>28</v>
      </c>
      <c r="B10" s="36"/>
      <c r="C10" s="37"/>
      <c r="D10" s="37"/>
      <c r="E10" s="37"/>
      <c r="F10" s="38"/>
    </row>
    <row r="11" spans="1:6" ht="15" x14ac:dyDescent="0.25">
      <c r="A11" s="39" t="s">
        <v>29</v>
      </c>
      <c r="B11" s="40"/>
      <c r="C11" s="41"/>
      <c r="D11" s="41"/>
      <c r="E11" s="41"/>
      <c r="F11" s="42"/>
    </row>
    <row r="12" spans="1:6" x14ac:dyDescent="0.3">
      <c r="A12" s="43"/>
      <c r="B12" s="16"/>
      <c r="C12" s="2"/>
      <c r="D12" s="2"/>
      <c r="E12" s="2"/>
      <c r="F12" s="2"/>
    </row>
    <row r="13" spans="1:6" x14ac:dyDescent="0.3">
      <c r="A13" s="43"/>
      <c r="B13" s="16"/>
      <c r="C13" s="2"/>
      <c r="D13" s="2"/>
      <c r="E13" s="2"/>
      <c r="F13" s="2"/>
    </row>
    <row r="14" spans="1:6" x14ac:dyDescent="0.3">
      <c r="A14" s="44"/>
      <c r="B14" s="45" t="s">
        <v>30</v>
      </c>
      <c r="C14" s="46" t="s">
        <v>31</v>
      </c>
      <c r="D14" s="46" t="s">
        <v>32</v>
      </c>
      <c r="E14" s="46" t="s">
        <v>33</v>
      </c>
      <c r="F14" s="46" t="s">
        <v>34</v>
      </c>
    </row>
    <row r="15" spans="1:6" x14ac:dyDescent="0.3">
      <c r="A15" s="47"/>
      <c r="B15" s="48"/>
      <c r="C15" s="21"/>
      <c r="D15" s="21"/>
      <c r="E15" s="21"/>
      <c r="F15" s="21"/>
    </row>
    <row r="16" spans="1:6" x14ac:dyDescent="0.3">
      <c r="A16" s="47"/>
      <c r="B16" s="48"/>
      <c r="C16" s="21"/>
      <c r="D16" s="21"/>
      <c r="E16" s="21"/>
      <c r="F16" s="21"/>
    </row>
    <row r="17" spans="1:6" ht="15.75" x14ac:dyDescent="0.25">
      <c r="A17" s="50" t="s">
        <v>64</v>
      </c>
      <c r="B17" s="51" t="s">
        <v>36</v>
      </c>
      <c r="C17" s="52"/>
      <c r="D17" s="53"/>
      <c r="E17" s="54"/>
      <c r="F17" s="54"/>
    </row>
    <row r="18" spans="1:6" ht="15.75" x14ac:dyDescent="0.25">
      <c r="A18" s="50"/>
      <c r="B18" s="55"/>
      <c r="C18" s="52" t="s">
        <v>37</v>
      </c>
      <c r="D18" s="53">
        <v>1500</v>
      </c>
      <c r="E18" s="126"/>
      <c r="F18" s="54">
        <f>E18*D18</f>
        <v>0</v>
      </c>
    </row>
    <row r="19" spans="1:6" ht="15.75" x14ac:dyDescent="0.25">
      <c r="A19" s="50"/>
      <c r="B19" s="55"/>
      <c r="C19" s="56"/>
      <c r="D19" s="56"/>
      <c r="E19" s="56"/>
      <c r="F19" s="56"/>
    </row>
    <row r="20" spans="1:6" ht="78.75" x14ac:dyDescent="0.25">
      <c r="A20" s="50" t="s">
        <v>65</v>
      </c>
      <c r="B20" s="51" t="s">
        <v>39</v>
      </c>
      <c r="C20" s="57"/>
      <c r="D20" s="57"/>
      <c r="E20" s="57"/>
      <c r="F20" s="58"/>
    </row>
    <row r="21" spans="1:6" ht="15.75" x14ac:dyDescent="0.25">
      <c r="A21" s="59"/>
      <c r="B21" s="55"/>
      <c r="C21" s="60" t="s">
        <v>37</v>
      </c>
      <c r="D21" s="61">
        <v>1500</v>
      </c>
      <c r="E21" s="127"/>
      <c r="F21" s="58">
        <f>(E21*D21)</f>
        <v>0</v>
      </c>
    </row>
    <row r="22" spans="1:6" ht="15.75" x14ac:dyDescent="0.25">
      <c r="A22" s="59"/>
      <c r="B22" s="63"/>
      <c r="C22" s="60"/>
      <c r="D22" s="61"/>
      <c r="E22" s="60"/>
      <c r="F22" s="58"/>
    </row>
    <row r="23" spans="1:6" ht="63" x14ac:dyDescent="0.25">
      <c r="A23" s="64" t="s">
        <v>66</v>
      </c>
      <c r="B23" s="65" t="s">
        <v>107</v>
      </c>
      <c r="C23" s="52"/>
      <c r="D23" s="66"/>
      <c r="E23" s="54"/>
      <c r="F23" s="54"/>
    </row>
    <row r="24" spans="1:6" ht="15.75" x14ac:dyDescent="0.25">
      <c r="A24" s="64"/>
      <c r="B24" s="55"/>
      <c r="C24" s="52" t="s">
        <v>41</v>
      </c>
      <c r="D24" s="66">
        <v>2080</v>
      </c>
      <c r="E24" s="128"/>
      <c r="F24" s="54">
        <f>E24*D24</f>
        <v>0</v>
      </c>
    </row>
    <row r="25" spans="1:6" ht="15.75" x14ac:dyDescent="0.25">
      <c r="A25" s="64"/>
      <c r="B25" s="55"/>
      <c r="C25" s="52"/>
      <c r="D25" s="66"/>
      <c r="E25" s="67"/>
      <c r="F25" s="54"/>
    </row>
    <row r="26" spans="1:6" ht="94.5" x14ac:dyDescent="0.25">
      <c r="A26" s="64" t="s">
        <v>67</v>
      </c>
      <c r="B26" s="51" t="s">
        <v>43</v>
      </c>
      <c r="C26" s="52"/>
      <c r="D26" s="53"/>
      <c r="E26" s="67"/>
      <c r="F26" s="54"/>
    </row>
    <row r="27" spans="1:6" ht="15.75" x14ac:dyDescent="0.25">
      <c r="A27" s="64"/>
      <c r="B27" s="55"/>
      <c r="C27" s="52" t="s">
        <v>41</v>
      </c>
      <c r="D27" s="66">
        <v>2080</v>
      </c>
      <c r="E27" s="128"/>
      <c r="F27" s="54">
        <f>E27*D27</f>
        <v>0</v>
      </c>
    </row>
    <row r="28" spans="1:6" ht="15.75" x14ac:dyDescent="0.25">
      <c r="A28" s="64"/>
      <c r="B28" s="55"/>
      <c r="C28" s="52"/>
      <c r="D28" s="66"/>
      <c r="E28" s="67"/>
      <c r="F28" s="54"/>
    </row>
    <row r="29" spans="1:6" x14ac:dyDescent="0.3">
      <c r="A29" s="47"/>
      <c r="B29" s="74"/>
      <c r="C29" s="75"/>
      <c r="D29" s="69"/>
      <c r="E29" s="76"/>
      <c r="F29" s="69"/>
    </row>
    <row r="30" spans="1:6" ht="47.25" x14ac:dyDescent="0.25">
      <c r="A30" s="64" t="s">
        <v>68</v>
      </c>
      <c r="B30" s="77" t="s">
        <v>51</v>
      </c>
      <c r="C30" s="52"/>
      <c r="D30" s="53"/>
      <c r="E30" s="54"/>
      <c r="F30" s="54"/>
    </row>
    <row r="31" spans="1:6" ht="15.75" x14ac:dyDescent="0.25">
      <c r="A31" s="64"/>
      <c r="B31" s="55"/>
      <c r="C31" s="52" t="s">
        <v>37</v>
      </c>
      <c r="D31" s="53">
        <v>950</v>
      </c>
      <c r="E31" s="128"/>
      <c r="F31" s="54">
        <f>E31*D31</f>
        <v>0</v>
      </c>
    </row>
    <row r="32" spans="1:6" ht="15.75" x14ac:dyDescent="0.25">
      <c r="A32" s="64"/>
      <c r="B32" s="55"/>
      <c r="C32" s="56"/>
      <c r="D32" s="56"/>
      <c r="E32" s="56"/>
      <c r="F32" s="56"/>
    </row>
    <row r="33" spans="1:6" ht="94.5" x14ac:dyDescent="0.25">
      <c r="A33" s="64" t="s">
        <v>69</v>
      </c>
      <c r="B33" s="77" t="s">
        <v>53</v>
      </c>
      <c r="C33" s="52"/>
      <c r="D33" s="53"/>
      <c r="E33" s="54"/>
      <c r="F33" s="54"/>
    </row>
    <row r="34" spans="1:6" ht="15.75" x14ac:dyDescent="0.25">
      <c r="A34" s="64"/>
      <c r="B34" s="55"/>
      <c r="C34" s="52" t="s">
        <v>54</v>
      </c>
      <c r="D34" s="53">
        <v>1</v>
      </c>
      <c r="E34" s="126"/>
      <c r="F34" s="54">
        <f>E34*D34</f>
        <v>0</v>
      </c>
    </row>
    <row r="35" spans="1:6" ht="15.75" x14ac:dyDescent="0.25">
      <c r="A35" s="64"/>
      <c r="B35" s="77"/>
      <c r="C35" s="52"/>
      <c r="D35" s="53"/>
      <c r="E35" s="54"/>
      <c r="F35" s="54"/>
    </row>
    <row r="36" spans="1:6" ht="47.25" x14ac:dyDescent="0.25">
      <c r="A36" s="64" t="s">
        <v>70</v>
      </c>
      <c r="B36" s="77" t="s">
        <v>56</v>
      </c>
      <c r="C36" s="52"/>
      <c r="D36" s="53"/>
      <c r="E36" s="54"/>
      <c r="F36" s="54"/>
    </row>
    <row r="37" spans="1:6" ht="15.75" x14ac:dyDescent="0.25">
      <c r="A37" s="64"/>
      <c r="B37" s="55"/>
      <c r="C37" s="52" t="s">
        <v>37</v>
      </c>
      <c r="D37" s="53">
        <v>950</v>
      </c>
      <c r="E37" s="128"/>
      <c r="F37" s="54">
        <f>E37*D37</f>
        <v>0</v>
      </c>
    </row>
    <row r="38" spans="1:6" ht="15.75" x14ac:dyDescent="0.25">
      <c r="A38" s="64"/>
      <c r="B38" s="55"/>
      <c r="C38" s="52"/>
      <c r="D38" s="53"/>
      <c r="E38" s="67"/>
      <c r="F38" s="54"/>
    </row>
    <row r="39" spans="1:6" s="49" customFormat="1" ht="50.25" customHeight="1" x14ac:dyDescent="0.25">
      <c r="A39" s="64" t="s">
        <v>52</v>
      </c>
      <c r="B39" s="77" t="s">
        <v>108</v>
      </c>
      <c r="C39" s="52"/>
      <c r="D39" s="53"/>
      <c r="E39" s="54"/>
      <c r="F39" s="54"/>
    </row>
    <row r="40" spans="1:6" s="49" customFormat="1" ht="15" customHeight="1" x14ac:dyDescent="0.25">
      <c r="A40" s="64"/>
      <c r="B40" s="55" t="s">
        <v>106</v>
      </c>
      <c r="C40" s="52" t="s">
        <v>101</v>
      </c>
      <c r="D40" s="53">
        <v>10</v>
      </c>
      <c r="E40" s="128"/>
      <c r="F40" s="54">
        <f>E40*D40</f>
        <v>0</v>
      </c>
    </row>
    <row r="41" spans="1:6" s="49" customFormat="1" ht="15" customHeight="1" x14ac:dyDescent="0.25">
      <c r="A41" s="64"/>
      <c r="B41" s="55"/>
      <c r="C41" s="52"/>
      <c r="D41" s="53"/>
      <c r="E41" s="67"/>
      <c r="F41" s="54"/>
    </row>
    <row r="42" spans="1:6" s="49" customFormat="1" ht="15" customHeight="1" x14ac:dyDescent="0.25">
      <c r="A42" s="64"/>
      <c r="B42" s="55"/>
      <c r="C42" s="52"/>
      <c r="D42" s="53"/>
      <c r="E42" s="67"/>
      <c r="F42" s="54"/>
    </row>
    <row r="43" spans="1:6" s="49" customFormat="1" ht="96" customHeight="1" x14ac:dyDescent="0.2">
      <c r="A43" s="77" t="s">
        <v>55</v>
      </c>
      <c r="B43" s="77" t="s">
        <v>104</v>
      </c>
      <c r="C43" s="77"/>
      <c r="D43" s="77"/>
      <c r="E43" s="77"/>
      <c r="F43" s="77"/>
    </row>
    <row r="44" spans="1:6" s="49" customFormat="1" ht="15.75" x14ac:dyDescent="0.25">
      <c r="A44" s="53" t="s">
        <v>99</v>
      </c>
      <c r="B44" s="53" t="s">
        <v>100</v>
      </c>
      <c r="C44" s="53" t="s">
        <v>101</v>
      </c>
      <c r="D44" s="53">
        <v>20</v>
      </c>
      <c r="E44" s="126"/>
      <c r="F44" s="53">
        <f>E44*D44</f>
        <v>0</v>
      </c>
    </row>
    <row r="45" spans="1:6" s="49" customFormat="1" ht="15.75" x14ac:dyDescent="0.25">
      <c r="A45" s="53" t="s">
        <v>102</v>
      </c>
      <c r="B45" s="53" t="s">
        <v>103</v>
      </c>
      <c r="C45" s="53" t="s">
        <v>101</v>
      </c>
      <c r="D45" s="53">
        <v>20</v>
      </c>
      <c r="E45" s="126"/>
      <c r="F45" s="53">
        <f>E45*D45</f>
        <v>0</v>
      </c>
    </row>
    <row r="46" spans="1:6" s="49" customFormat="1" ht="15.75" x14ac:dyDescent="0.25">
      <c r="A46" s="53"/>
      <c r="B46" s="53"/>
      <c r="C46" s="53"/>
      <c r="D46" s="53"/>
      <c r="E46" s="53"/>
      <c r="F46" s="53"/>
    </row>
    <row r="47" spans="1:6" s="49" customFormat="1" ht="12.75" x14ac:dyDescent="0.2">
      <c r="A47" s="96"/>
      <c r="B47" s="92"/>
      <c r="C47" s="93"/>
      <c r="D47" s="94"/>
      <c r="E47" s="95"/>
      <c r="F47" s="95"/>
    </row>
    <row r="48" spans="1:6" s="49" customFormat="1" ht="37.5" customHeight="1" x14ac:dyDescent="0.25">
      <c r="A48" s="64" t="s">
        <v>57</v>
      </c>
      <c r="B48" s="77" t="s">
        <v>116</v>
      </c>
      <c r="C48" s="52"/>
      <c r="D48" s="53"/>
      <c r="E48" s="54"/>
      <c r="F48" s="54"/>
    </row>
    <row r="49" spans="1:6" s="49" customFormat="1" ht="15" customHeight="1" x14ac:dyDescent="0.25">
      <c r="A49" s="64"/>
      <c r="B49" s="55"/>
      <c r="C49" s="52" t="s">
        <v>54</v>
      </c>
      <c r="D49" s="53">
        <v>1</v>
      </c>
      <c r="E49" s="128"/>
      <c r="F49" s="54">
        <f>E49*D49</f>
        <v>0</v>
      </c>
    </row>
    <row r="50" spans="1:6" ht="15.75" x14ac:dyDescent="0.25">
      <c r="A50" s="64"/>
      <c r="B50" s="55"/>
      <c r="C50" s="52"/>
      <c r="D50" s="53"/>
      <c r="E50" s="67"/>
      <c r="F50" s="54"/>
    </row>
    <row r="51" spans="1:6" ht="63" x14ac:dyDescent="0.25">
      <c r="A51" s="64" t="s">
        <v>115</v>
      </c>
      <c r="B51" s="77" t="s">
        <v>58</v>
      </c>
      <c r="C51" s="52"/>
      <c r="D51" s="78"/>
      <c r="E51" s="54"/>
      <c r="F51" s="54"/>
    </row>
    <row r="52" spans="1:6" ht="15.75" x14ac:dyDescent="0.25">
      <c r="A52" s="64"/>
      <c r="B52" s="55"/>
      <c r="C52" s="52" t="s">
        <v>59</v>
      </c>
      <c r="D52" s="78">
        <v>0.1</v>
      </c>
      <c r="E52" s="54">
        <f>SUM(F16:F51)</f>
        <v>0</v>
      </c>
      <c r="F52" s="54">
        <f>E52*D52</f>
        <v>0</v>
      </c>
    </row>
    <row r="53" spans="1:6" thickBot="1" x14ac:dyDescent="0.3">
      <c r="A53" s="64"/>
      <c r="B53" s="77"/>
      <c r="C53" s="52"/>
      <c r="D53" s="78"/>
      <c r="E53" s="54"/>
      <c r="F53" s="54"/>
    </row>
    <row r="54" spans="1:6" ht="18" thickBot="1" x14ac:dyDescent="0.35">
      <c r="A54" s="79"/>
      <c r="B54" s="80" t="s">
        <v>60</v>
      </c>
      <c r="C54" s="81"/>
      <c r="D54" s="82"/>
      <c r="E54" s="83"/>
      <c r="F54" s="84">
        <f>SUM(F17:F53)</f>
        <v>0</v>
      </c>
    </row>
  </sheetData>
  <sheetProtection algorithmName="SHA-512" hashValue="Nxw+FBbnNa3ysYqPJyGe7YjM0E6UJjvttac4x/hXsrLod5wfApfi2r7WkEvP7aIG2KKfNcjevFr1ljIwH9k6qA==" saltValue="vjfPbj2z3LtwB7itG63X4Q==" spinCount="100000" sheet="1" objects="1" selectLockedCells="1"/>
  <mergeCells count="5">
    <mergeCell ref="A5:F5"/>
    <mergeCell ref="A6:F6"/>
    <mergeCell ref="A7:F7"/>
    <mergeCell ref="A8:F8"/>
    <mergeCell ref="A9:F9"/>
  </mergeCells>
  <pageMargins left="0.7" right="0.7" top="0.75" bottom="0.75" header="0.51180555555555551" footer="0.51180555555555551"/>
  <pageSetup paperSize="9" scale="97" firstPageNumber="0"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3"/>
  <sheetViews>
    <sheetView view="pageBreakPreview" topLeftCell="A18" zoomScale="115" zoomScaleNormal="85" zoomScaleSheetLayoutView="115" workbookViewId="0">
      <selection activeCell="E21" sqref="E21"/>
    </sheetView>
  </sheetViews>
  <sheetFormatPr defaultRowHeight="16.5" x14ac:dyDescent="0.3"/>
  <cols>
    <col min="1" max="1" width="7.140625" style="27" customWidth="1"/>
    <col min="2" max="2" width="39.42578125" style="28" customWidth="1"/>
    <col min="3" max="3" width="8.5703125" style="1" customWidth="1"/>
    <col min="4" max="4" width="9.28515625" style="1" customWidth="1"/>
    <col min="5" max="5" width="11.140625" style="1" customWidth="1"/>
    <col min="6" max="6" width="14.140625" style="1" customWidth="1"/>
  </cols>
  <sheetData>
    <row r="1" spans="1:6" ht="18.75" x14ac:dyDescent="0.3">
      <c r="A1" s="29" t="s">
        <v>71</v>
      </c>
      <c r="B1" s="30" t="s">
        <v>20</v>
      </c>
      <c r="C1" s="31"/>
      <c r="D1" s="31"/>
      <c r="E1" s="31"/>
      <c r="F1" s="31"/>
    </row>
    <row r="3" spans="1:6" x14ac:dyDescent="0.3">
      <c r="A3" s="32" t="s">
        <v>72</v>
      </c>
      <c r="B3" s="33" t="s">
        <v>73</v>
      </c>
    </row>
    <row r="4" spans="1:6" x14ac:dyDescent="0.3">
      <c r="A4" s="32"/>
      <c r="B4" s="33"/>
    </row>
    <row r="5" spans="1:6" ht="15" x14ac:dyDescent="0.25">
      <c r="A5" s="174" t="s">
        <v>23</v>
      </c>
      <c r="B5" s="174"/>
      <c r="C5" s="174"/>
      <c r="D5" s="174"/>
      <c r="E5" s="174"/>
      <c r="F5" s="174"/>
    </row>
    <row r="6" spans="1:6" ht="15" customHeight="1" x14ac:dyDescent="0.25">
      <c r="A6" s="175" t="s">
        <v>24</v>
      </c>
      <c r="B6" s="175"/>
      <c r="C6" s="175"/>
      <c r="D6" s="175"/>
      <c r="E6" s="175"/>
      <c r="F6" s="175"/>
    </row>
    <row r="7" spans="1:6" ht="15" customHeight="1" x14ac:dyDescent="0.25">
      <c r="A7" s="176" t="s">
        <v>25</v>
      </c>
      <c r="B7" s="176"/>
      <c r="C7" s="176"/>
      <c r="D7" s="176"/>
      <c r="E7" s="176"/>
      <c r="F7" s="176"/>
    </row>
    <row r="8" spans="1:6" ht="15" customHeight="1" x14ac:dyDescent="0.25">
      <c r="A8" s="177" t="s">
        <v>26</v>
      </c>
      <c r="B8" s="177"/>
      <c r="C8" s="177"/>
      <c r="D8" s="177"/>
      <c r="E8" s="177"/>
      <c r="F8" s="177"/>
    </row>
    <row r="9" spans="1:6" ht="15" customHeight="1" x14ac:dyDescent="0.25">
      <c r="A9" s="178" t="s">
        <v>27</v>
      </c>
      <c r="B9" s="178"/>
      <c r="C9" s="178"/>
      <c r="D9" s="178"/>
      <c r="E9" s="178"/>
      <c r="F9" s="178"/>
    </row>
    <row r="10" spans="1:6" ht="15" x14ac:dyDescent="0.25">
      <c r="A10" s="35" t="s">
        <v>28</v>
      </c>
      <c r="B10" s="36"/>
      <c r="C10" s="37"/>
      <c r="D10" s="37"/>
      <c r="E10" s="37"/>
      <c r="F10" s="38"/>
    </row>
    <row r="11" spans="1:6" ht="15" x14ac:dyDescent="0.25">
      <c r="A11" s="39" t="s">
        <v>29</v>
      </c>
      <c r="B11" s="40"/>
      <c r="C11" s="41"/>
      <c r="D11" s="41"/>
      <c r="E11" s="41"/>
      <c r="F11" s="42"/>
    </row>
    <row r="12" spans="1:6" x14ac:dyDescent="0.3">
      <c r="A12" s="43"/>
      <c r="B12" s="16"/>
      <c r="C12" s="2"/>
      <c r="D12" s="2"/>
      <c r="E12" s="2"/>
      <c r="F12" s="2"/>
    </row>
    <row r="13" spans="1:6" x14ac:dyDescent="0.3">
      <c r="A13" s="43"/>
      <c r="B13" s="16"/>
      <c r="C13" s="2"/>
      <c r="D13" s="2"/>
      <c r="E13" s="2"/>
      <c r="F13" s="2"/>
    </row>
    <row r="14" spans="1:6" x14ac:dyDescent="0.3">
      <c r="A14" s="44"/>
      <c r="B14" s="45" t="s">
        <v>30</v>
      </c>
      <c r="C14" s="46" t="s">
        <v>31</v>
      </c>
      <c r="D14" s="46" t="s">
        <v>32</v>
      </c>
      <c r="E14" s="46" t="s">
        <v>33</v>
      </c>
      <c r="F14" s="46" t="s">
        <v>34</v>
      </c>
    </row>
    <row r="15" spans="1:6" x14ac:dyDescent="0.3">
      <c r="A15" s="47"/>
      <c r="B15" s="48"/>
      <c r="C15" s="21"/>
      <c r="D15" s="21"/>
      <c r="E15" s="21"/>
      <c r="F15" s="21"/>
    </row>
    <row r="16" spans="1:6" x14ac:dyDescent="0.3">
      <c r="A16" s="47"/>
      <c r="B16" s="48"/>
      <c r="C16" s="21"/>
      <c r="D16" s="21"/>
      <c r="E16" s="21"/>
      <c r="F16" s="21"/>
    </row>
    <row r="17" spans="1:6" ht="15.75" x14ac:dyDescent="0.25">
      <c r="A17" s="50" t="s">
        <v>74</v>
      </c>
      <c r="B17" s="51" t="s">
        <v>36</v>
      </c>
      <c r="C17" s="52"/>
      <c r="D17" s="53"/>
      <c r="E17" s="54"/>
      <c r="F17" s="54"/>
    </row>
    <row r="18" spans="1:6" ht="15.75" x14ac:dyDescent="0.25">
      <c r="A18" s="50"/>
      <c r="B18" s="55"/>
      <c r="C18" s="52" t="s">
        <v>37</v>
      </c>
      <c r="D18" s="53">
        <v>1450</v>
      </c>
      <c r="E18" s="126"/>
      <c r="F18" s="54">
        <f>E18*D18</f>
        <v>0</v>
      </c>
    </row>
    <row r="19" spans="1:6" ht="15.75" x14ac:dyDescent="0.25">
      <c r="A19" s="50"/>
      <c r="B19" s="55"/>
      <c r="C19" s="56"/>
      <c r="D19" s="56"/>
      <c r="E19" s="56"/>
      <c r="F19" s="56"/>
    </row>
    <row r="20" spans="1:6" ht="78.75" x14ac:dyDescent="0.25">
      <c r="A20" s="50" t="s">
        <v>75</v>
      </c>
      <c r="B20" s="51" t="s">
        <v>39</v>
      </c>
      <c r="C20" s="57"/>
      <c r="D20" s="57"/>
      <c r="E20" s="57"/>
      <c r="F20" s="58"/>
    </row>
    <row r="21" spans="1:6" ht="15.75" x14ac:dyDescent="0.25">
      <c r="A21" s="59"/>
      <c r="B21" s="55"/>
      <c r="C21" s="60" t="s">
        <v>37</v>
      </c>
      <c r="D21" s="61">
        <v>1450</v>
      </c>
      <c r="E21" s="127"/>
      <c r="F21" s="58">
        <f>(E21*D21)</f>
        <v>0</v>
      </c>
    </row>
    <row r="22" spans="1:6" ht="15.75" x14ac:dyDescent="0.25">
      <c r="A22" s="59"/>
      <c r="B22" s="63"/>
      <c r="C22" s="60"/>
      <c r="D22" s="61"/>
      <c r="E22" s="60"/>
      <c r="F22" s="58"/>
    </row>
    <row r="23" spans="1:6" ht="63" x14ac:dyDescent="0.25">
      <c r="A23" s="64" t="s">
        <v>76</v>
      </c>
      <c r="B23" s="65" t="s">
        <v>97</v>
      </c>
      <c r="C23" s="52"/>
      <c r="D23" s="66"/>
      <c r="E23" s="54"/>
      <c r="F23" s="54"/>
    </row>
    <row r="24" spans="1:6" ht="15.75" x14ac:dyDescent="0.25">
      <c r="A24" s="64"/>
      <c r="B24" s="55"/>
      <c r="C24" s="52" t="s">
        <v>41</v>
      </c>
      <c r="D24" s="66">
        <v>1950</v>
      </c>
      <c r="E24" s="128"/>
      <c r="F24" s="54">
        <f>E24*D24</f>
        <v>0</v>
      </c>
    </row>
    <row r="25" spans="1:6" ht="15.75" x14ac:dyDescent="0.25">
      <c r="A25" s="64"/>
      <c r="B25" s="55"/>
      <c r="C25" s="52"/>
      <c r="D25" s="66"/>
      <c r="E25" s="67"/>
      <c r="F25" s="54"/>
    </row>
    <row r="26" spans="1:6" ht="94.5" x14ac:dyDescent="0.25">
      <c r="A26" s="64" t="s">
        <v>77</v>
      </c>
      <c r="B26" s="51" t="s">
        <v>43</v>
      </c>
      <c r="C26" s="52"/>
      <c r="D26" s="53"/>
      <c r="E26" s="67"/>
      <c r="F26" s="54"/>
    </row>
    <row r="27" spans="1:6" ht="15.75" x14ac:dyDescent="0.25">
      <c r="A27" s="64"/>
      <c r="B27" s="55"/>
      <c r="C27" s="52" t="s">
        <v>41</v>
      </c>
      <c r="D27" s="66">
        <v>1950</v>
      </c>
      <c r="E27" s="128"/>
      <c r="F27" s="54">
        <f>E27*D27</f>
        <v>0</v>
      </c>
    </row>
    <row r="28" spans="1:6" ht="15.75" x14ac:dyDescent="0.25">
      <c r="A28" s="64"/>
      <c r="B28" s="55"/>
      <c r="C28" s="52"/>
      <c r="D28" s="66"/>
      <c r="E28" s="67"/>
      <c r="F28" s="54"/>
    </row>
    <row r="29" spans="1:6" ht="47.25" x14ac:dyDescent="0.25">
      <c r="A29" s="64" t="s">
        <v>78</v>
      </c>
      <c r="B29" s="77" t="s">
        <v>51</v>
      </c>
      <c r="C29" s="52"/>
      <c r="D29" s="53"/>
      <c r="E29" s="54"/>
      <c r="F29" s="54"/>
    </row>
    <row r="30" spans="1:6" ht="15.75" x14ac:dyDescent="0.25">
      <c r="A30" s="64"/>
      <c r="B30" s="55"/>
      <c r="C30" s="52" t="s">
        <v>37</v>
      </c>
      <c r="D30" s="53">
        <v>950</v>
      </c>
      <c r="E30" s="128"/>
      <c r="F30" s="54">
        <f>E30*D30</f>
        <v>0</v>
      </c>
    </row>
    <row r="31" spans="1:6" ht="15.75" x14ac:dyDescent="0.25">
      <c r="A31" s="64"/>
      <c r="B31" s="55"/>
      <c r="C31" s="56"/>
      <c r="D31" s="56"/>
      <c r="E31" s="56"/>
      <c r="F31" s="56"/>
    </row>
    <row r="32" spans="1:6" ht="94.5" x14ac:dyDescent="0.25">
      <c r="A32" s="64" t="s">
        <v>79</v>
      </c>
      <c r="B32" s="77" t="s">
        <v>53</v>
      </c>
      <c r="C32" s="52"/>
      <c r="D32" s="53"/>
      <c r="E32" s="54"/>
      <c r="F32" s="54"/>
    </row>
    <row r="33" spans="1:6" ht="15.75" x14ac:dyDescent="0.25">
      <c r="A33" s="64"/>
      <c r="B33" s="55"/>
      <c r="C33" s="52" t="s">
        <v>54</v>
      </c>
      <c r="D33" s="53">
        <v>1</v>
      </c>
      <c r="E33" s="126"/>
      <c r="F33" s="54">
        <f>E33*D33</f>
        <v>0</v>
      </c>
    </row>
    <row r="34" spans="1:6" ht="15.75" x14ac:dyDescent="0.25">
      <c r="A34" s="64"/>
      <c r="B34" s="77"/>
      <c r="C34" s="52"/>
      <c r="D34" s="53"/>
      <c r="E34" s="54"/>
      <c r="F34" s="54"/>
    </row>
    <row r="35" spans="1:6" ht="47.25" x14ac:dyDescent="0.25">
      <c r="A35" s="64" t="s">
        <v>80</v>
      </c>
      <c r="B35" s="77" t="s">
        <v>56</v>
      </c>
      <c r="C35" s="52"/>
      <c r="D35" s="53"/>
      <c r="E35" s="54"/>
      <c r="F35" s="54"/>
    </row>
    <row r="36" spans="1:6" ht="15.75" x14ac:dyDescent="0.25">
      <c r="A36" s="64"/>
      <c r="B36" s="55"/>
      <c r="C36" s="52" t="s">
        <v>37</v>
      </c>
      <c r="D36" s="53">
        <v>990</v>
      </c>
      <c r="E36" s="128"/>
      <c r="F36" s="54">
        <f>E36*D36</f>
        <v>0</v>
      </c>
    </row>
    <row r="37" spans="1:6" ht="15.75" x14ac:dyDescent="0.25">
      <c r="A37" s="64"/>
      <c r="B37" s="55"/>
      <c r="C37" s="52"/>
      <c r="D37" s="53"/>
      <c r="E37" s="67"/>
      <c r="F37" s="54"/>
    </row>
    <row r="38" spans="1:6" s="49" customFormat="1" ht="50.25" customHeight="1" x14ac:dyDescent="0.25">
      <c r="A38" s="64" t="s">
        <v>52</v>
      </c>
      <c r="B38" s="77" t="s">
        <v>108</v>
      </c>
      <c r="C38" s="52"/>
      <c r="D38" s="53"/>
      <c r="E38" s="54"/>
      <c r="F38" s="54"/>
    </row>
    <row r="39" spans="1:6" s="49" customFormat="1" ht="15" customHeight="1" x14ac:dyDescent="0.25">
      <c r="A39" s="64"/>
      <c r="B39" s="55" t="s">
        <v>106</v>
      </c>
      <c r="C39" s="52" t="s">
        <v>101</v>
      </c>
      <c r="D39" s="53">
        <v>10</v>
      </c>
      <c r="E39" s="128"/>
      <c r="F39" s="54">
        <f>E39*D39</f>
        <v>0</v>
      </c>
    </row>
    <row r="40" spans="1:6" s="49" customFormat="1" ht="15" customHeight="1" x14ac:dyDescent="0.25">
      <c r="A40" s="64"/>
      <c r="B40" s="55"/>
      <c r="C40" s="52"/>
      <c r="D40" s="53"/>
      <c r="E40" s="67"/>
      <c r="F40" s="54"/>
    </row>
    <row r="41" spans="1:6" s="49" customFormat="1" ht="15" customHeight="1" x14ac:dyDescent="0.25">
      <c r="A41" s="64"/>
      <c r="B41" s="55"/>
      <c r="C41" s="52"/>
      <c r="D41" s="53"/>
      <c r="E41" s="67"/>
      <c r="F41" s="54"/>
    </row>
    <row r="42" spans="1:6" s="49" customFormat="1" ht="96" customHeight="1" x14ac:dyDescent="0.2">
      <c r="A42" s="77" t="s">
        <v>55</v>
      </c>
      <c r="B42" s="77" t="s">
        <v>104</v>
      </c>
      <c r="C42" s="77"/>
      <c r="D42" s="77"/>
      <c r="E42" s="77"/>
      <c r="F42" s="77"/>
    </row>
    <row r="43" spans="1:6" s="49" customFormat="1" ht="15.75" x14ac:dyDescent="0.25">
      <c r="A43" s="53" t="s">
        <v>99</v>
      </c>
      <c r="B43" s="53" t="s">
        <v>100</v>
      </c>
      <c r="C43" s="53" t="s">
        <v>101</v>
      </c>
      <c r="D43" s="53">
        <v>20</v>
      </c>
      <c r="E43" s="126"/>
      <c r="F43" s="53">
        <f>E43*D43</f>
        <v>0</v>
      </c>
    </row>
    <row r="44" spans="1:6" s="49" customFormat="1" ht="15.75" x14ac:dyDescent="0.25">
      <c r="A44" s="53" t="s">
        <v>102</v>
      </c>
      <c r="B44" s="53" t="s">
        <v>103</v>
      </c>
      <c r="C44" s="53" t="s">
        <v>101</v>
      </c>
      <c r="D44" s="53">
        <v>20</v>
      </c>
      <c r="E44" s="126"/>
      <c r="F44" s="53">
        <f>E44*D44</f>
        <v>0</v>
      </c>
    </row>
    <row r="45" spans="1:6" s="49" customFormat="1" ht="15.75" x14ac:dyDescent="0.25">
      <c r="A45" s="53"/>
      <c r="B45" s="53"/>
      <c r="C45" s="53"/>
      <c r="D45" s="53"/>
      <c r="E45" s="53"/>
      <c r="F45" s="53"/>
    </row>
    <row r="46" spans="1:6" s="49" customFormat="1" ht="12.75" x14ac:dyDescent="0.2">
      <c r="A46" s="96"/>
      <c r="B46" s="92"/>
      <c r="C46" s="93"/>
      <c r="D46" s="94"/>
      <c r="E46" s="95"/>
      <c r="F46" s="95"/>
    </row>
    <row r="47" spans="1:6" s="49" customFormat="1" ht="37.5" customHeight="1" x14ac:dyDescent="0.25">
      <c r="A47" s="64" t="s">
        <v>57</v>
      </c>
      <c r="B47" s="77" t="s">
        <v>116</v>
      </c>
      <c r="C47" s="52"/>
      <c r="D47" s="53"/>
      <c r="E47" s="54"/>
      <c r="F47" s="54"/>
    </row>
    <row r="48" spans="1:6" s="49" customFormat="1" ht="15" customHeight="1" x14ac:dyDescent="0.25">
      <c r="A48" s="64"/>
      <c r="B48" s="55"/>
      <c r="C48" s="52" t="s">
        <v>54</v>
      </c>
      <c r="D48" s="53">
        <v>1</v>
      </c>
      <c r="E48" s="128"/>
      <c r="F48" s="54">
        <f>E48*D48</f>
        <v>0</v>
      </c>
    </row>
    <row r="49" spans="1:6" ht="15.75" x14ac:dyDescent="0.25">
      <c r="A49" s="64"/>
      <c r="B49" s="55"/>
      <c r="C49" s="52"/>
      <c r="D49" s="53"/>
      <c r="E49" s="54"/>
      <c r="F49" s="54"/>
    </row>
    <row r="50" spans="1:6" ht="63" x14ac:dyDescent="0.25">
      <c r="A50" s="64" t="s">
        <v>117</v>
      </c>
      <c r="B50" s="77" t="s">
        <v>58</v>
      </c>
      <c r="C50" s="52"/>
      <c r="D50" s="78"/>
      <c r="E50" s="54"/>
      <c r="F50" s="54"/>
    </row>
    <row r="51" spans="1:6" ht="15.75" x14ac:dyDescent="0.25">
      <c r="A51" s="64"/>
      <c r="B51" s="55"/>
      <c r="C51" s="52" t="s">
        <v>59</v>
      </c>
      <c r="D51" s="78">
        <v>0.1</v>
      </c>
      <c r="E51" s="54">
        <f>SUM(F16:F50)</f>
        <v>0</v>
      </c>
      <c r="F51" s="54">
        <f>E51*D51</f>
        <v>0</v>
      </c>
    </row>
    <row r="52" spans="1:6" ht="15.75" x14ac:dyDescent="0.25">
      <c r="A52" s="64"/>
      <c r="B52" s="77"/>
      <c r="C52" s="52"/>
      <c r="D52" s="78"/>
      <c r="E52" s="54"/>
      <c r="F52" s="54"/>
    </row>
    <row r="53" spans="1:6" ht="17.25" x14ac:dyDescent="0.3">
      <c r="A53" s="79"/>
      <c r="B53" s="80" t="s">
        <v>60</v>
      </c>
      <c r="C53" s="81"/>
      <c r="D53" s="82"/>
      <c r="E53" s="83"/>
      <c r="F53" s="84">
        <f>SUM(F17:F52)</f>
        <v>0</v>
      </c>
    </row>
  </sheetData>
  <sheetProtection algorithmName="SHA-512" hashValue="INNQrnT38yluw3nNFCIGBYK0tB9sqmiL039H/n4lPf2Z4aAxv1EFhdsq7L5o8SRHe+/xAT6Owt14dKn/f/wFyQ==" saltValue="8WfRpEayXO5+XI7WZFWiUA==" spinCount="100000" sheet="1" objects="1" selectLockedCells="1"/>
  <mergeCells count="5">
    <mergeCell ref="A5:F5"/>
    <mergeCell ref="A6:F6"/>
    <mergeCell ref="A7:F7"/>
    <mergeCell ref="A8:F8"/>
    <mergeCell ref="A9:F9"/>
  </mergeCells>
  <pageMargins left="0.7" right="0.7" top="0.75" bottom="0.75" header="0.51180555555555551" footer="0.51180555555555551"/>
  <pageSetup paperSize="9" scale="97" firstPageNumber="0"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76"/>
  <sheetViews>
    <sheetView view="pageBreakPreview" zoomScale="115" zoomScaleNormal="100" zoomScaleSheetLayoutView="115" workbookViewId="0">
      <selection activeCell="E18" sqref="E18"/>
    </sheetView>
  </sheetViews>
  <sheetFormatPr defaultRowHeight="16.5" x14ac:dyDescent="0.3"/>
  <cols>
    <col min="1" max="1" width="7.140625" style="27" customWidth="1"/>
    <col min="2" max="2" width="39.42578125" style="28" customWidth="1"/>
    <col min="3" max="3" width="8.5703125" style="1" customWidth="1"/>
    <col min="4" max="4" width="8.7109375" style="1" customWidth="1"/>
    <col min="5" max="5" width="11.28515625" style="1" customWidth="1"/>
    <col min="6" max="6" width="11.7109375" style="1" customWidth="1"/>
  </cols>
  <sheetData>
    <row r="1" spans="1:6" ht="18.75" x14ac:dyDescent="0.3">
      <c r="A1" s="29" t="s">
        <v>81</v>
      </c>
      <c r="B1" s="30" t="s">
        <v>20</v>
      </c>
      <c r="C1" s="31"/>
      <c r="D1" s="31"/>
      <c r="E1" s="31"/>
      <c r="F1" s="31"/>
    </row>
    <row r="3" spans="1:6" x14ac:dyDescent="0.3">
      <c r="A3" s="32" t="s">
        <v>82</v>
      </c>
      <c r="B3" s="33" t="s">
        <v>83</v>
      </c>
    </row>
    <row r="4" spans="1:6" x14ac:dyDescent="0.3">
      <c r="A4" s="32"/>
      <c r="B4" s="33"/>
    </row>
    <row r="5" spans="1:6" ht="15" x14ac:dyDescent="0.25">
      <c r="A5" s="174" t="s">
        <v>23</v>
      </c>
      <c r="B5" s="174"/>
      <c r="C5" s="174"/>
      <c r="D5" s="174"/>
      <c r="E5" s="174"/>
      <c r="F5" s="174"/>
    </row>
    <row r="6" spans="1:6" ht="25.35" customHeight="1" x14ac:dyDescent="0.25">
      <c r="A6" s="175" t="s">
        <v>24</v>
      </c>
      <c r="B6" s="175"/>
      <c r="C6" s="175"/>
      <c r="D6" s="175"/>
      <c r="E6" s="175"/>
      <c r="F6" s="175"/>
    </row>
    <row r="7" spans="1:6" ht="25.35" customHeight="1" x14ac:dyDescent="0.25">
      <c r="A7" s="176" t="s">
        <v>25</v>
      </c>
      <c r="B7" s="176"/>
      <c r="C7" s="176"/>
      <c r="D7" s="176"/>
      <c r="E7" s="176"/>
      <c r="F7" s="176"/>
    </row>
    <row r="8" spans="1:6" ht="25.35" customHeight="1" x14ac:dyDescent="0.25">
      <c r="A8" s="177" t="s">
        <v>26</v>
      </c>
      <c r="B8" s="177"/>
      <c r="C8" s="177"/>
      <c r="D8" s="177"/>
      <c r="E8" s="177"/>
      <c r="F8" s="177"/>
    </row>
    <row r="9" spans="1:6" ht="15.75" customHeight="1" x14ac:dyDescent="0.25">
      <c r="A9" s="178" t="s">
        <v>27</v>
      </c>
      <c r="B9" s="178"/>
      <c r="C9" s="178"/>
      <c r="D9" s="178"/>
      <c r="E9" s="178"/>
      <c r="F9" s="178"/>
    </row>
    <row r="10" spans="1:6" ht="15" x14ac:dyDescent="0.25">
      <c r="A10" s="35" t="s">
        <v>28</v>
      </c>
      <c r="B10" s="36"/>
      <c r="C10" s="37"/>
      <c r="D10" s="37"/>
      <c r="E10" s="37"/>
      <c r="F10" s="38"/>
    </row>
    <row r="11" spans="1:6" ht="15" x14ac:dyDescent="0.25">
      <c r="A11" s="39" t="s">
        <v>29</v>
      </c>
      <c r="B11" s="40"/>
      <c r="C11" s="41"/>
      <c r="D11" s="41"/>
      <c r="E11" s="41"/>
      <c r="F11" s="42"/>
    </row>
    <row r="12" spans="1:6" x14ac:dyDescent="0.3">
      <c r="A12" s="43"/>
      <c r="B12" s="16"/>
      <c r="C12" s="2"/>
      <c r="D12" s="2"/>
      <c r="E12" s="2"/>
      <c r="F12" s="2"/>
    </row>
    <row r="13" spans="1:6" x14ac:dyDescent="0.3">
      <c r="A13" s="43"/>
      <c r="B13" s="16"/>
      <c r="C13" s="2"/>
      <c r="D13" s="2"/>
      <c r="E13" s="2"/>
      <c r="F13" s="2"/>
    </row>
    <row r="14" spans="1:6" x14ac:dyDescent="0.3">
      <c r="A14" s="44"/>
      <c r="B14" s="45" t="s">
        <v>30</v>
      </c>
      <c r="C14" s="46" t="s">
        <v>31</v>
      </c>
      <c r="D14" s="46" t="s">
        <v>32</v>
      </c>
      <c r="E14" s="46" t="s">
        <v>33</v>
      </c>
      <c r="F14" s="46" t="s">
        <v>34</v>
      </c>
    </row>
    <row r="15" spans="1:6" x14ac:dyDescent="0.3">
      <c r="A15" s="47"/>
      <c r="B15" s="48"/>
      <c r="C15" s="21"/>
      <c r="D15" s="21"/>
      <c r="E15" s="21"/>
      <c r="F15" s="21"/>
    </row>
    <row r="16" spans="1:6" x14ac:dyDescent="0.3">
      <c r="A16" s="47"/>
      <c r="B16" s="48"/>
      <c r="C16" s="21"/>
      <c r="D16" s="21"/>
      <c r="E16" s="21"/>
      <c r="F16" s="21"/>
    </row>
    <row r="17" spans="1:6" ht="93" customHeight="1" x14ac:dyDescent="0.25">
      <c r="A17" s="50" t="s">
        <v>84</v>
      </c>
      <c r="B17" s="51" t="s">
        <v>109</v>
      </c>
      <c r="C17" s="52"/>
      <c r="D17" s="53"/>
      <c r="E17" s="54"/>
      <c r="F17" s="54"/>
    </row>
    <row r="18" spans="1:6" ht="15.75" x14ac:dyDescent="0.25">
      <c r="A18" s="50"/>
      <c r="B18" s="55"/>
      <c r="C18" s="52" t="s">
        <v>41</v>
      </c>
      <c r="D18" s="53">
        <v>774</v>
      </c>
      <c r="E18" s="126"/>
      <c r="F18" s="54">
        <f>E18*D18</f>
        <v>0</v>
      </c>
    </row>
    <row r="19" spans="1:6" ht="15.75" x14ac:dyDescent="0.25">
      <c r="A19" s="50"/>
      <c r="B19" s="55"/>
      <c r="C19" s="56"/>
      <c r="D19" s="56"/>
      <c r="E19" s="56"/>
      <c r="F19" s="56"/>
    </row>
    <row r="20" spans="1:6" ht="141.75" x14ac:dyDescent="0.25">
      <c r="A20" s="50" t="s">
        <v>85</v>
      </c>
      <c r="B20" s="51" t="s">
        <v>86</v>
      </c>
      <c r="C20" s="57"/>
      <c r="D20" s="57"/>
      <c r="E20" s="57"/>
      <c r="F20" s="58"/>
    </row>
    <row r="21" spans="1:6" ht="15.75" x14ac:dyDescent="0.25">
      <c r="A21" s="59"/>
      <c r="B21" s="55"/>
      <c r="C21" s="60" t="s">
        <v>37</v>
      </c>
      <c r="D21" s="61">
        <v>1350</v>
      </c>
      <c r="E21" s="129"/>
      <c r="F21" s="58">
        <f>(E21*D21)</f>
        <v>0</v>
      </c>
    </row>
    <row r="22" spans="1:6" ht="15.75" x14ac:dyDescent="0.25">
      <c r="A22" s="59"/>
      <c r="B22" s="63"/>
      <c r="C22" s="60"/>
      <c r="D22" s="61"/>
      <c r="E22" s="60"/>
      <c r="F22" s="58"/>
    </row>
    <row r="23" spans="1:6" ht="78.75" x14ac:dyDescent="0.25">
      <c r="A23" s="64" t="s">
        <v>87</v>
      </c>
      <c r="B23" s="65" t="s">
        <v>88</v>
      </c>
      <c r="C23" s="52"/>
      <c r="D23" s="66"/>
      <c r="E23" s="54"/>
      <c r="F23" s="54"/>
    </row>
    <row r="24" spans="1:6" ht="15.75" x14ac:dyDescent="0.25">
      <c r="A24" s="64"/>
      <c r="B24" s="55"/>
      <c r="C24" s="52" t="s">
        <v>41</v>
      </c>
      <c r="D24" s="66">
        <v>288</v>
      </c>
      <c r="E24" s="128"/>
      <c r="F24" s="54">
        <f>E24*D24</f>
        <v>0</v>
      </c>
    </row>
    <row r="25" spans="1:6" ht="15.75" x14ac:dyDescent="0.25">
      <c r="A25" s="64"/>
      <c r="B25" s="55"/>
      <c r="C25" s="52"/>
      <c r="D25" s="66"/>
      <c r="E25" s="67"/>
      <c r="F25" s="54"/>
    </row>
    <row r="26" spans="1:6" s="91" customFormat="1" ht="78.75" x14ac:dyDescent="0.25">
      <c r="A26" s="85" t="s">
        <v>89</v>
      </c>
      <c r="B26" s="86" t="s">
        <v>90</v>
      </c>
      <c r="C26" s="87"/>
      <c r="D26" s="88"/>
      <c r="E26" s="89"/>
      <c r="F26" s="90"/>
    </row>
    <row r="27" spans="1:6" ht="15.75" x14ac:dyDescent="0.25">
      <c r="A27" s="64"/>
      <c r="B27" s="55"/>
      <c r="C27" s="52" t="s">
        <v>49</v>
      </c>
      <c r="D27" s="66">
        <v>200</v>
      </c>
      <c r="E27" s="126"/>
      <c r="F27" s="54">
        <f>E27*D27</f>
        <v>0</v>
      </c>
    </row>
    <row r="28" spans="1:6" ht="15.75" x14ac:dyDescent="0.25">
      <c r="A28" s="64"/>
      <c r="B28" s="55"/>
      <c r="C28" s="52"/>
      <c r="D28" s="66"/>
      <c r="E28" s="67"/>
      <c r="F28" s="54"/>
    </row>
    <row r="29" spans="1:6" ht="78.75" x14ac:dyDescent="0.25">
      <c r="A29" s="64" t="s">
        <v>91</v>
      </c>
      <c r="B29" s="77" t="s">
        <v>118</v>
      </c>
      <c r="C29" s="52"/>
      <c r="D29" s="53"/>
      <c r="E29" s="54"/>
      <c r="F29" s="54"/>
    </row>
    <row r="30" spans="1:6" ht="15.75" x14ac:dyDescent="0.25">
      <c r="A30" s="64"/>
      <c r="B30" s="55"/>
      <c r="C30" s="52" t="s">
        <v>92</v>
      </c>
      <c r="D30" s="53">
        <v>2</v>
      </c>
      <c r="E30" s="128"/>
      <c r="F30" s="54">
        <f>E30*D30</f>
        <v>0</v>
      </c>
    </row>
    <row r="31" spans="1:6" ht="15.75" x14ac:dyDescent="0.25">
      <c r="A31" s="64"/>
      <c r="B31" s="55"/>
      <c r="C31" s="52"/>
      <c r="D31" s="53"/>
      <c r="E31" s="67"/>
      <c r="F31" s="54"/>
    </row>
    <row r="32" spans="1:6" ht="15.75" x14ac:dyDescent="0.25">
      <c r="A32" s="64"/>
      <c r="B32" s="55"/>
      <c r="C32" s="52"/>
      <c r="D32" s="53"/>
      <c r="E32" s="67"/>
      <c r="F32" s="54"/>
    </row>
    <row r="33" spans="1:6" ht="78.75" x14ac:dyDescent="0.25">
      <c r="A33" s="64" t="s">
        <v>93</v>
      </c>
      <c r="B33" s="77" t="s">
        <v>126</v>
      </c>
      <c r="C33" s="52"/>
      <c r="D33" s="53"/>
      <c r="E33" s="54"/>
      <c r="F33" s="54"/>
    </row>
    <row r="34" spans="1:6" ht="15.75" x14ac:dyDescent="0.25">
      <c r="A34" s="64"/>
      <c r="B34" s="55"/>
      <c r="C34" s="52" t="s">
        <v>92</v>
      </c>
      <c r="D34" s="53">
        <v>1</v>
      </c>
      <c r="E34" s="128"/>
      <c r="F34" s="54">
        <f>E34*D34</f>
        <v>0</v>
      </c>
    </row>
    <row r="35" spans="1:6" ht="15.75" x14ac:dyDescent="0.25">
      <c r="A35" s="64"/>
      <c r="B35" s="55"/>
      <c r="C35" s="52"/>
      <c r="D35" s="53"/>
      <c r="E35" s="67"/>
      <c r="F35" s="54"/>
    </row>
    <row r="36" spans="1:6" ht="15.75" x14ac:dyDescent="0.25">
      <c r="A36" s="64"/>
      <c r="B36" s="55"/>
      <c r="C36" s="52"/>
      <c r="D36" s="53"/>
      <c r="E36" s="67"/>
      <c r="F36" s="54"/>
    </row>
    <row r="37" spans="1:6" ht="47.25" x14ac:dyDescent="0.25">
      <c r="A37" s="64" t="s">
        <v>94</v>
      </c>
      <c r="B37" s="77" t="s">
        <v>129</v>
      </c>
      <c r="C37" s="52"/>
      <c r="D37" s="53"/>
      <c r="E37" s="54"/>
      <c r="F37" s="54"/>
    </row>
    <row r="38" spans="1:6" ht="15.75" x14ac:dyDescent="0.25">
      <c r="A38" s="64"/>
      <c r="B38" s="55"/>
      <c r="C38" s="52" t="s">
        <v>92</v>
      </c>
      <c r="D38" s="53">
        <v>1</v>
      </c>
      <c r="E38" s="128"/>
      <c r="F38" s="54">
        <f>E38*D38</f>
        <v>0</v>
      </c>
    </row>
    <row r="39" spans="1:6" ht="15.75" x14ac:dyDescent="0.25">
      <c r="A39" s="64"/>
      <c r="B39" s="55"/>
      <c r="C39" s="52"/>
      <c r="D39" s="53"/>
      <c r="E39" s="67"/>
      <c r="F39" s="54"/>
    </row>
    <row r="40" spans="1:6" ht="15.75" x14ac:dyDescent="0.25">
      <c r="A40" s="64"/>
      <c r="B40" s="55"/>
      <c r="C40" s="52"/>
      <c r="D40" s="53"/>
      <c r="E40" s="67"/>
      <c r="F40" s="54"/>
    </row>
    <row r="41" spans="1:6" ht="63" x14ac:dyDescent="0.25">
      <c r="A41" s="64" t="s">
        <v>95</v>
      </c>
      <c r="B41" s="77" t="s">
        <v>127</v>
      </c>
      <c r="C41" s="52"/>
      <c r="D41" s="53"/>
      <c r="E41" s="54"/>
      <c r="F41" s="54"/>
    </row>
    <row r="42" spans="1:6" ht="15.75" x14ac:dyDescent="0.25">
      <c r="A42" s="64"/>
      <c r="B42" s="55"/>
      <c r="C42" s="52" t="s">
        <v>92</v>
      </c>
      <c r="D42" s="53">
        <v>1</v>
      </c>
      <c r="E42" s="128"/>
      <c r="F42" s="54">
        <f>E42*D42</f>
        <v>0</v>
      </c>
    </row>
    <row r="43" spans="1:6" ht="15.75" x14ac:dyDescent="0.25">
      <c r="A43" s="64"/>
      <c r="B43" s="55"/>
      <c r="C43" s="52"/>
      <c r="D43" s="53"/>
      <c r="E43" s="67"/>
      <c r="F43" s="54"/>
    </row>
    <row r="44" spans="1:6" ht="15.75" x14ac:dyDescent="0.25">
      <c r="A44" s="64"/>
      <c r="B44" s="55"/>
      <c r="C44" s="52"/>
      <c r="D44" s="53"/>
      <c r="E44" s="67"/>
      <c r="F44" s="54"/>
    </row>
    <row r="45" spans="1:6" ht="78.75" x14ac:dyDescent="0.25">
      <c r="A45" s="64" t="s">
        <v>96</v>
      </c>
      <c r="B45" s="77" t="s">
        <v>128</v>
      </c>
      <c r="C45" s="52"/>
      <c r="D45" s="53"/>
      <c r="E45" s="54"/>
      <c r="F45" s="54"/>
    </row>
    <row r="46" spans="1:6" ht="15.75" x14ac:dyDescent="0.25">
      <c r="A46" s="64"/>
      <c r="B46" s="55"/>
      <c r="C46" s="52" t="s">
        <v>92</v>
      </c>
      <c r="D46" s="53">
        <v>1</v>
      </c>
      <c r="E46" s="128"/>
      <c r="F46" s="54">
        <f>E46*D46</f>
        <v>0</v>
      </c>
    </row>
    <row r="47" spans="1:6" ht="15.75" x14ac:dyDescent="0.25">
      <c r="A47" s="64"/>
      <c r="B47" s="55"/>
      <c r="C47" s="52"/>
      <c r="D47" s="53"/>
      <c r="E47" s="67"/>
      <c r="F47" s="54"/>
    </row>
    <row r="48" spans="1:6" ht="15.75" x14ac:dyDescent="0.25">
      <c r="A48" s="64"/>
      <c r="B48" s="55"/>
      <c r="C48" s="52"/>
      <c r="D48" s="53"/>
      <c r="E48" s="67"/>
      <c r="F48" s="54"/>
    </row>
    <row r="49" spans="1:6" ht="78.75" x14ac:dyDescent="0.25">
      <c r="A49" s="64" t="s">
        <v>119</v>
      </c>
      <c r="B49" s="77" t="s">
        <v>110</v>
      </c>
      <c r="C49" s="52"/>
      <c r="D49" s="53"/>
      <c r="E49" s="54"/>
      <c r="F49" s="54"/>
    </row>
    <row r="50" spans="1:6" ht="15.75" x14ac:dyDescent="0.25">
      <c r="A50" s="64"/>
      <c r="B50" s="55"/>
      <c r="C50" s="52" t="s">
        <v>92</v>
      </c>
      <c r="D50" s="53">
        <v>6</v>
      </c>
      <c r="E50" s="128"/>
      <c r="F50" s="54">
        <f>E50*D50</f>
        <v>0</v>
      </c>
    </row>
    <row r="51" spans="1:6" ht="15.75" x14ac:dyDescent="0.25">
      <c r="A51" s="64"/>
      <c r="B51" s="55"/>
      <c r="C51" s="52"/>
      <c r="D51" s="53"/>
      <c r="E51" s="67"/>
      <c r="F51" s="54"/>
    </row>
    <row r="52" spans="1:6" ht="15.75" x14ac:dyDescent="0.25">
      <c r="A52" s="64"/>
      <c r="B52" s="55"/>
      <c r="C52" s="52"/>
      <c r="D52" s="53"/>
      <c r="E52" s="67"/>
      <c r="F52" s="54"/>
    </row>
    <row r="53" spans="1:6" ht="72.75" customHeight="1" x14ac:dyDescent="0.25">
      <c r="A53" s="50" t="s">
        <v>120</v>
      </c>
      <c r="B53" s="51" t="s">
        <v>112</v>
      </c>
      <c r="C53" s="52"/>
      <c r="D53" s="53"/>
      <c r="E53" s="54"/>
      <c r="F53" s="54"/>
    </row>
    <row r="54" spans="1:6" ht="15.75" x14ac:dyDescent="0.25">
      <c r="A54" s="50"/>
      <c r="B54" s="55"/>
      <c r="C54" s="52" t="s">
        <v>41</v>
      </c>
      <c r="D54" s="53">
        <v>50</v>
      </c>
      <c r="E54" s="126"/>
      <c r="F54" s="54">
        <f>E54*D54</f>
        <v>0</v>
      </c>
    </row>
    <row r="55" spans="1:6" ht="15.75" x14ac:dyDescent="0.25">
      <c r="A55" s="64"/>
      <c r="B55" s="55"/>
      <c r="C55" s="52"/>
      <c r="D55" s="53"/>
      <c r="E55" s="67"/>
      <c r="F55" s="54"/>
    </row>
    <row r="56" spans="1:6" ht="15.75" x14ac:dyDescent="0.25">
      <c r="A56" s="64"/>
      <c r="B56" s="55"/>
      <c r="C56" s="52"/>
      <c r="D56" s="53"/>
      <c r="E56" s="67"/>
      <c r="F56" s="54"/>
    </row>
    <row r="57" spans="1:6" ht="110.25" x14ac:dyDescent="0.25">
      <c r="A57" s="64" t="s">
        <v>121</v>
      </c>
      <c r="B57" s="77" t="s">
        <v>111</v>
      </c>
      <c r="C57" s="52"/>
      <c r="D57" s="53"/>
      <c r="E57" s="54"/>
      <c r="F57" s="54"/>
    </row>
    <row r="58" spans="1:6" ht="15.75" x14ac:dyDescent="0.25">
      <c r="A58" s="64"/>
      <c r="B58" s="55"/>
      <c r="C58" s="52" t="s">
        <v>49</v>
      </c>
      <c r="D58" s="53">
        <v>50</v>
      </c>
      <c r="E58" s="128"/>
      <c r="F58" s="54">
        <f>E58*D58</f>
        <v>0</v>
      </c>
    </row>
    <row r="59" spans="1:6" ht="15.75" x14ac:dyDescent="0.25">
      <c r="A59" s="64"/>
      <c r="B59" s="55"/>
      <c r="C59" s="56"/>
      <c r="D59" s="56"/>
      <c r="E59" s="56"/>
      <c r="F59" s="56"/>
    </row>
    <row r="60" spans="1:6" ht="94.5" x14ac:dyDescent="0.25">
      <c r="A60" s="64" t="s">
        <v>122</v>
      </c>
      <c r="B60" s="77" t="s">
        <v>53</v>
      </c>
      <c r="C60" s="52"/>
      <c r="D60" s="53"/>
      <c r="E60" s="54"/>
      <c r="F60" s="54"/>
    </row>
    <row r="61" spans="1:6" ht="15.75" x14ac:dyDescent="0.25">
      <c r="A61" s="64"/>
      <c r="B61" s="55"/>
      <c r="C61" s="52" t="s">
        <v>54</v>
      </c>
      <c r="D61" s="53">
        <v>1</v>
      </c>
      <c r="E61" s="126"/>
      <c r="F61" s="54">
        <f>E61*D61</f>
        <v>0</v>
      </c>
    </row>
    <row r="62" spans="1:6" ht="15.75" x14ac:dyDescent="0.25">
      <c r="A62" s="64"/>
      <c r="B62" s="55"/>
      <c r="C62" s="52"/>
      <c r="D62" s="53"/>
      <c r="E62" s="54"/>
      <c r="F62" s="54"/>
    </row>
    <row r="63" spans="1:6" ht="15.75" x14ac:dyDescent="0.25">
      <c r="A63" s="64"/>
      <c r="B63" s="55"/>
      <c r="C63" s="52"/>
      <c r="D63" s="53"/>
      <c r="E63" s="54"/>
      <c r="F63" s="54"/>
    </row>
    <row r="64" spans="1:6" s="49" customFormat="1" ht="54.75" customHeight="1" x14ac:dyDescent="0.25">
      <c r="A64" s="64" t="s">
        <v>123</v>
      </c>
      <c r="B64" s="77" t="s">
        <v>108</v>
      </c>
      <c r="C64" s="52"/>
      <c r="D64" s="53"/>
      <c r="E64" s="54"/>
      <c r="F64" s="54"/>
    </row>
    <row r="65" spans="1:6" s="49" customFormat="1" ht="15" customHeight="1" x14ac:dyDescent="0.25">
      <c r="A65" s="64"/>
      <c r="B65" s="55" t="s">
        <v>106</v>
      </c>
      <c r="C65" s="52" t="s">
        <v>101</v>
      </c>
      <c r="D65" s="53">
        <v>2</v>
      </c>
      <c r="E65" s="128"/>
      <c r="F65" s="54">
        <f>E65*D65</f>
        <v>0</v>
      </c>
    </row>
    <row r="66" spans="1:6" s="49" customFormat="1" ht="15" customHeight="1" x14ac:dyDescent="0.25">
      <c r="A66" s="64"/>
      <c r="B66" s="55"/>
      <c r="C66" s="52"/>
      <c r="D66" s="53"/>
      <c r="E66" s="67"/>
      <c r="F66" s="54"/>
    </row>
    <row r="67" spans="1:6" s="49" customFormat="1" ht="15" customHeight="1" x14ac:dyDescent="0.25">
      <c r="A67" s="64"/>
      <c r="B67" s="55"/>
      <c r="C67" s="52"/>
      <c r="D67" s="53"/>
      <c r="E67" s="67"/>
      <c r="F67" s="54"/>
    </row>
    <row r="68" spans="1:6" s="49" customFormat="1" ht="96" customHeight="1" x14ac:dyDescent="0.2">
      <c r="A68" s="77" t="s">
        <v>124</v>
      </c>
      <c r="B68" s="77" t="s">
        <v>104</v>
      </c>
      <c r="C68" s="77"/>
      <c r="D68" s="77"/>
      <c r="E68" s="77"/>
      <c r="F68" s="77"/>
    </row>
    <row r="69" spans="1:6" s="49" customFormat="1" ht="15.75" x14ac:dyDescent="0.25">
      <c r="A69" s="53" t="s">
        <v>99</v>
      </c>
      <c r="B69" s="53" t="s">
        <v>100</v>
      </c>
      <c r="C69" s="53" t="s">
        <v>101</v>
      </c>
      <c r="D69" s="53">
        <v>4</v>
      </c>
      <c r="E69" s="126"/>
      <c r="F69" s="53">
        <f>E69*D69</f>
        <v>0</v>
      </c>
    </row>
    <row r="70" spans="1:6" s="49" customFormat="1" ht="15.75" x14ac:dyDescent="0.25">
      <c r="A70" s="53" t="s">
        <v>102</v>
      </c>
      <c r="B70" s="53" t="s">
        <v>103</v>
      </c>
      <c r="C70" s="53" t="s">
        <v>101</v>
      </c>
      <c r="D70" s="53">
        <v>4</v>
      </c>
      <c r="E70" s="126"/>
      <c r="F70" s="53">
        <f>E70*D70</f>
        <v>0</v>
      </c>
    </row>
    <row r="71" spans="1:6" s="49" customFormat="1" ht="12.75" x14ac:dyDescent="0.2">
      <c r="A71" s="96"/>
      <c r="B71" s="92"/>
      <c r="C71" s="93"/>
      <c r="D71" s="94"/>
      <c r="E71" s="95"/>
      <c r="F71" s="95"/>
    </row>
    <row r="72" spans="1:6" ht="15.75" x14ac:dyDescent="0.25">
      <c r="A72" s="64"/>
      <c r="B72" s="77"/>
      <c r="C72" s="52"/>
      <c r="D72" s="53"/>
      <c r="E72" s="54"/>
      <c r="F72" s="54"/>
    </row>
    <row r="73" spans="1:6" ht="63" x14ac:dyDescent="0.25">
      <c r="A73" s="64" t="s">
        <v>125</v>
      </c>
      <c r="B73" s="77" t="s">
        <v>58</v>
      </c>
      <c r="C73" s="52"/>
      <c r="D73" s="78"/>
      <c r="E73" s="54"/>
      <c r="F73" s="54"/>
    </row>
    <row r="74" spans="1:6" ht="15.75" x14ac:dyDescent="0.25">
      <c r="A74" s="64"/>
      <c r="B74" s="55"/>
      <c r="C74" s="52" t="s">
        <v>59</v>
      </c>
      <c r="D74" s="78">
        <v>0.1</v>
      </c>
      <c r="E74" s="54">
        <f>SUM(F16:F73)</f>
        <v>0</v>
      </c>
      <c r="F74" s="54">
        <f>E74*D74</f>
        <v>0</v>
      </c>
    </row>
    <row r="75" spans="1:6" ht="15.75" x14ac:dyDescent="0.25">
      <c r="A75" s="64"/>
      <c r="B75" s="77"/>
      <c r="C75" s="52"/>
      <c r="D75" s="78"/>
      <c r="E75" s="54"/>
      <c r="F75" s="54"/>
    </row>
    <row r="76" spans="1:6" ht="17.25" x14ac:dyDescent="0.3">
      <c r="A76" s="79"/>
      <c r="B76" s="80" t="s">
        <v>60</v>
      </c>
      <c r="C76" s="81"/>
      <c r="D76" s="82"/>
      <c r="E76" s="83"/>
      <c r="F76" s="84">
        <f>SUM(F17:F75)</f>
        <v>0</v>
      </c>
    </row>
  </sheetData>
  <sheetProtection algorithmName="SHA-512" hashValue="QVftEy3Mz3Q69Bt3uFD0sOgNCY51wJHFNUWzuaJnXaafP020MuXCe8i3Gyqyf2LKZRn6ZMd4KulcNdp5JB0Gtw==" saltValue="GQR/amfrDUOP8J7nO2/BXQ==" spinCount="100000" sheet="1" objects="1" selectLockedCells="1"/>
  <mergeCells count="5">
    <mergeCell ref="A5:F5"/>
    <mergeCell ref="A6:F6"/>
    <mergeCell ref="A7:F7"/>
    <mergeCell ref="A8:F8"/>
    <mergeCell ref="A9:F9"/>
  </mergeCells>
  <pageMargins left="0.7" right="0.7" top="0.75" bottom="0.75" header="0.51180555555555551" footer="0.51180555555555551"/>
  <pageSetup paperSize="9"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4</vt:i4>
      </vt:variant>
    </vt:vector>
  </HeadingPairs>
  <TitlesOfParts>
    <vt:vector size="11" baseType="lpstr">
      <vt:lpstr>Naslovna</vt:lpstr>
      <vt:lpstr>Splošno</vt:lpstr>
      <vt:lpstr>Rekapitulacija</vt:lpstr>
      <vt:lpstr>A|Zemeljska d. I.faza</vt:lpstr>
      <vt:lpstr>B|Zemeljska d. II.faza</vt:lpstr>
      <vt:lpstr>C|Zemeljska d. III.faza</vt:lpstr>
      <vt:lpstr>sidrni kanal in kanalizacija</vt:lpstr>
      <vt:lpstr>'A|Zemeljska d. I.faza'!Excel_BuiltIn_Print_Area_3_1</vt:lpstr>
      <vt:lpstr>'A|Zemeljska d. I.faza'!Področje_tiskanja</vt:lpstr>
      <vt:lpstr>Naslovna!Področje_tiskanja</vt:lpstr>
      <vt:lpstr>Rekapitulacija!Področje_tiskanja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Slavko Marš</dc:creator>
  <cp:lastModifiedBy>Alenka Sajovic</cp:lastModifiedBy>
  <cp:lastPrinted>2021-06-08T11:33:47Z</cp:lastPrinted>
  <dcterms:created xsi:type="dcterms:W3CDTF">2021-06-08T07:58:18Z</dcterms:created>
  <dcterms:modified xsi:type="dcterms:W3CDTF">2021-06-16T09:17:40Z</dcterms:modified>
</cp:coreProperties>
</file>