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5" yWindow="-15" windowWidth="9720" windowHeight="11955" firstSheet="1" activeTab="1"/>
  </bookViews>
  <sheets>
    <sheet name="REKAPITULACIJA" sheetId="9" r:id="rId1"/>
    <sheet name="I. PRIZIDAVA" sheetId="14" r:id="rId2"/>
    <sheet name="I.A B Gradbeno obrtna dela" sheetId="13" r:id="rId3"/>
    <sheet name="I.C Električne inštalacije" sheetId="22" r:id="rId4"/>
    <sheet name="I.D Strojne inštalacije" sheetId="21" r:id="rId5"/>
    <sheet name="II.NADSTREŠNICA" sheetId="19" r:id="rId6"/>
    <sheet name="II.Gradbeno obrtna dela " sheetId="17" r:id="rId7"/>
    <sheet name="III. UREDITEV OKOLJA" sheetId="24" r:id="rId8"/>
  </sheets>
  <definedNames>
    <definedName name="___dem1" localSheetId="3">#REF!</definedName>
    <definedName name="___dem1" localSheetId="7">#REF!</definedName>
    <definedName name="___dem1">#REF!</definedName>
    <definedName name="__dem1" localSheetId="3">#REF!</definedName>
    <definedName name="__dem1">#REF!</definedName>
    <definedName name="_dem1" localSheetId="3">#REF!</definedName>
    <definedName name="_dem1">#REF!</definedName>
    <definedName name="dem">#REF!</definedName>
    <definedName name="f_kol" localSheetId="1">#REF!</definedName>
    <definedName name="f_kol" localSheetId="2">#REF!</definedName>
    <definedName name="f_kol" localSheetId="6">#REF!</definedName>
    <definedName name="f_kol" localSheetId="5">#REF!</definedName>
    <definedName name="f_kol">#REF!</definedName>
    <definedName name="_xlnm.Print_Area" localSheetId="1">'I. PRIZIDAVA'!$A$1:$E$43</definedName>
    <definedName name="_xlnm.Print_Area" localSheetId="2">'I.A B Gradbeno obrtna dela'!$A$1:$H$551</definedName>
    <definedName name="_xlnm.Print_Area" localSheetId="3">'I.C Električne inštalacije'!$A$1:$H$100</definedName>
    <definedName name="_xlnm.Print_Area" localSheetId="4">'I.D Strojne inštalacije'!$A$1:$H$374</definedName>
    <definedName name="_xlnm.Print_Area" localSheetId="6">'II.Gradbeno obrtna dela '!$A$1:$H$192</definedName>
    <definedName name="_xlnm.Print_Area" localSheetId="5">II.NADSTREŠNICA!$A$1:$E$30</definedName>
    <definedName name="_xlnm.Print_Area" localSheetId="7">'III. UREDITEV OKOLJA'!$A$1:$H$187</definedName>
    <definedName name="_xlnm.Print_Area" localSheetId="0">REKAPITULACIJA!$A$1:$E$41</definedName>
    <definedName name="_xlnm.Print_Titles" localSheetId="2">'I.A B Gradbeno obrtna dela'!$1:$2</definedName>
    <definedName name="_xlnm.Print_Titles" localSheetId="3">'I.C Električne inštalacije'!$1:$3</definedName>
    <definedName name="_xlnm.Print_Titles" localSheetId="4">'I.D Strojne inštalacije'!$1:$2</definedName>
    <definedName name="_xlnm.Print_Titles" localSheetId="6">'II.Gradbeno obrtna dela '!$1:$3</definedName>
    <definedName name="_xlnm.Print_Titles" localSheetId="7">'III. UREDITEV OKOLJA'!$1:$3</definedName>
    <definedName name="TT_01" localSheetId="1">#REF!</definedName>
    <definedName name="TT_01" localSheetId="2">#REF!</definedName>
    <definedName name="TT_01" localSheetId="6">#REF!</definedName>
    <definedName name="TT_01" localSheetId="5">#REF!</definedName>
    <definedName name="TT_01">#REF!</definedName>
    <definedName name="TT_02" localSheetId="1">#REF!</definedName>
    <definedName name="TT_02" localSheetId="2">#REF!</definedName>
    <definedName name="TT_02" localSheetId="6">#REF!</definedName>
    <definedName name="TT_02" localSheetId="5">#REF!</definedName>
    <definedName name="TT_02">#REF!</definedName>
    <definedName name="TT_03" localSheetId="1">#REF!</definedName>
    <definedName name="TT_03" localSheetId="2">#REF!</definedName>
    <definedName name="TT_03" localSheetId="6">#REF!</definedName>
    <definedName name="TT_03" localSheetId="5">#REF!</definedName>
    <definedName name="TT_03">#REF!</definedName>
    <definedName name="TT_04" localSheetId="1">#REF!</definedName>
    <definedName name="TT_04" localSheetId="2">#REF!</definedName>
    <definedName name="TT_04" localSheetId="6">#REF!</definedName>
    <definedName name="TT_04" localSheetId="5">#REF!</definedName>
    <definedName name="TT_04">#REF!</definedName>
    <definedName name="TT_05" localSheetId="1">#REF!</definedName>
    <definedName name="TT_05" localSheetId="2">#REF!</definedName>
    <definedName name="TT_05" localSheetId="6">#REF!</definedName>
    <definedName name="TT_05" localSheetId="5">#REF!</definedName>
    <definedName name="TT_05">#REF!</definedName>
    <definedName name="TT_06" localSheetId="1">#REF!</definedName>
    <definedName name="TT_06" localSheetId="2">#REF!</definedName>
    <definedName name="TT_06" localSheetId="6">#REF!</definedName>
    <definedName name="TT_06" localSheetId="5">#REF!</definedName>
    <definedName name="TT_06">#REF!</definedName>
    <definedName name="TT_07" localSheetId="1">#REF!</definedName>
    <definedName name="TT_07" localSheetId="2">#REF!</definedName>
    <definedName name="TT_07" localSheetId="6">#REF!</definedName>
    <definedName name="TT_07" localSheetId="5">#REF!</definedName>
    <definedName name="TT_07">#REF!</definedName>
    <definedName name="TT_08" localSheetId="1">#REF!</definedName>
    <definedName name="TT_08" localSheetId="2">#REF!</definedName>
    <definedName name="TT_08" localSheetId="6">#REF!</definedName>
    <definedName name="TT_08" localSheetId="5">#REF!</definedName>
    <definedName name="TT_08">#REF!</definedName>
    <definedName name="TT_09" localSheetId="1">#REF!</definedName>
    <definedName name="TT_09" localSheetId="2">#REF!</definedName>
    <definedName name="TT_09" localSheetId="6">#REF!</definedName>
    <definedName name="TT_09" localSheetId="5">#REF!</definedName>
    <definedName name="TT_09">#REF!</definedName>
    <definedName name="TT_10" localSheetId="1">#REF!</definedName>
    <definedName name="TT_10" localSheetId="2">#REF!</definedName>
    <definedName name="TT_10" localSheetId="6">#REF!</definedName>
    <definedName name="TT_10" localSheetId="5">#REF!</definedName>
    <definedName name="TT_10">#REF!</definedName>
    <definedName name="TT_11" localSheetId="1">#REF!</definedName>
    <definedName name="TT_11" localSheetId="2">#REF!</definedName>
    <definedName name="TT_11" localSheetId="6">#REF!</definedName>
    <definedName name="TT_11" localSheetId="5">#REF!</definedName>
    <definedName name="TT_11">#REF!</definedName>
    <definedName name="TT_12" localSheetId="1">#REF!</definedName>
    <definedName name="TT_12" localSheetId="2">#REF!</definedName>
    <definedName name="TT_12" localSheetId="6">#REF!</definedName>
    <definedName name="TT_12" localSheetId="5">#REF!</definedName>
    <definedName name="TT_12">#REF!</definedName>
    <definedName name="TT_13" localSheetId="1">#REF!</definedName>
    <definedName name="TT_13" localSheetId="2">#REF!</definedName>
    <definedName name="TT_13" localSheetId="6">#REF!</definedName>
    <definedName name="TT_13" localSheetId="5">#REF!</definedName>
    <definedName name="TT_13">#REF!</definedName>
    <definedName name="TT_14" localSheetId="1">#REF!</definedName>
    <definedName name="TT_14" localSheetId="2">#REF!</definedName>
    <definedName name="TT_14" localSheetId="6">#REF!</definedName>
    <definedName name="TT_14" localSheetId="5">#REF!</definedName>
    <definedName name="TT_14">#REF!</definedName>
    <definedName name="TT_15" localSheetId="1">#REF!</definedName>
    <definedName name="TT_15" localSheetId="2">#REF!</definedName>
    <definedName name="TT_15" localSheetId="6">#REF!</definedName>
    <definedName name="TT_15" localSheetId="5">#REF!</definedName>
    <definedName name="TT_15">#REF!</definedName>
    <definedName name="TT_pe_A_01" localSheetId="1">#REF!</definedName>
    <definedName name="TT_pe_A_01" localSheetId="2">#REF!</definedName>
    <definedName name="TT_pe_A_01" localSheetId="6">#REF!</definedName>
    <definedName name="TT_pe_A_01" localSheetId="5">#REF!</definedName>
    <definedName name="TT_pe_A_01">#REF!</definedName>
    <definedName name="TT_pe_A_02" localSheetId="1">#REF!</definedName>
    <definedName name="TT_pe_A_02" localSheetId="2">#REF!</definedName>
    <definedName name="TT_pe_A_02" localSheetId="6">#REF!</definedName>
    <definedName name="TT_pe_A_02" localSheetId="5">#REF!</definedName>
    <definedName name="TT_pe_A_02">#REF!</definedName>
    <definedName name="TT_pe_A_03" localSheetId="1">#REF!</definedName>
    <definedName name="TT_pe_A_03" localSheetId="2">#REF!</definedName>
    <definedName name="TT_pe_A_03" localSheetId="6">#REF!</definedName>
    <definedName name="TT_pe_A_03" localSheetId="5">#REF!</definedName>
    <definedName name="TT_pe_A_03">#REF!</definedName>
    <definedName name="TT_pe_A_04" localSheetId="1">#REF!</definedName>
    <definedName name="TT_pe_A_04" localSheetId="2">#REF!</definedName>
    <definedName name="TT_pe_A_04" localSheetId="6">#REF!</definedName>
    <definedName name="TT_pe_A_04" localSheetId="5">#REF!</definedName>
    <definedName name="TT_pe_A_04">#REF!</definedName>
    <definedName name="TT_pe_A_05" localSheetId="1">#REF!</definedName>
    <definedName name="TT_pe_A_05" localSheetId="2">#REF!</definedName>
    <definedName name="TT_pe_A_05" localSheetId="6">#REF!</definedName>
    <definedName name="TT_pe_A_05" localSheetId="5">#REF!</definedName>
    <definedName name="TT_pe_A_05">#REF!</definedName>
    <definedName name="TT_pe_A_06" localSheetId="1">#REF!</definedName>
    <definedName name="TT_pe_A_06" localSheetId="2">#REF!</definedName>
    <definedName name="TT_pe_A_06" localSheetId="6">#REF!</definedName>
    <definedName name="TT_pe_A_06" localSheetId="5">#REF!</definedName>
    <definedName name="TT_pe_A_06">#REF!</definedName>
    <definedName name="TT_pe_A_07" localSheetId="1">#REF!</definedName>
    <definedName name="TT_pe_A_07" localSheetId="2">#REF!</definedName>
    <definedName name="TT_pe_A_07" localSheetId="6">#REF!</definedName>
    <definedName name="TT_pe_A_07" localSheetId="5">#REF!</definedName>
    <definedName name="TT_pe_A_07">#REF!</definedName>
    <definedName name="TT_pe_A_08" localSheetId="1">#REF!</definedName>
    <definedName name="TT_pe_A_08" localSheetId="2">#REF!</definedName>
    <definedName name="TT_pe_A_08" localSheetId="6">#REF!</definedName>
    <definedName name="TT_pe_A_08" localSheetId="5">#REF!</definedName>
    <definedName name="TT_pe_A_08">#REF!</definedName>
    <definedName name="TT_pe_A_09" localSheetId="1">#REF!</definedName>
    <definedName name="TT_pe_A_09" localSheetId="2">#REF!</definedName>
    <definedName name="TT_pe_A_09" localSheetId="6">#REF!</definedName>
    <definedName name="TT_pe_A_09" localSheetId="5">#REF!</definedName>
    <definedName name="TT_pe_A_09">#REF!</definedName>
    <definedName name="TT_pe_A_10" localSheetId="1">#REF!</definedName>
    <definedName name="TT_pe_A_10" localSheetId="2">#REF!</definedName>
    <definedName name="TT_pe_A_10" localSheetId="6">#REF!</definedName>
    <definedName name="TT_pe_A_10" localSheetId="5">#REF!</definedName>
    <definedName name="TT_pe_A_10">#REF!</definedName>
    <definedName name="TT_pe_A_11" localSheetId="1">#REF!</definedName>
    <definedName name="TT_pe_A_11" localSheetId="2">#REF!</definedName>
    <definedName name="TT_pe_A_11" localSheetId="6">#REF!</definedName>
    <definedName name="TT_pe_A_11" localSheetId="5">#REF!</definedName>
    <definedName name="TT_pe_A_11">#REF!</definedName>
    <definedName name="TT_pe_A_12" localSheetId="1">#REF!</definedName>
    <definedName name="TT_pe_A_12" localSheetId="2">#REF!</definedName>
    <definedName name="TT_pe_A_12" localSheetId="6">#REF!</definedName>
    <definedName name="TT_pe_A_12" localSheetId="5">#REF!</definedName>
    <definedName name="TT_pe_A_12">#REF!</definedName>
    <definedName name="TT_pe_A_13" localSheetId="1">#REF!</definedName>
    <definedName name="TT_pe_A_13" localSheetId="2">#REF!</definedName>
    <definedName name="TT_pe_A_13" localSheetId="6">#REF!</definedName>
    <definedName name="TT_pe_A_13" localSheetId="5">#REF!</definedName>
    <definedName name="TT_pe_A_13">#REF!</definedName>
    <definedName name="TT_pe_A_14" localSheetId="1">#REF!</definedName>
    <definedName name="TT_pe_A_14" localSheetId="2">#REF!</definedName>
    <definedName name="TT_pe_A_14" localSheetId="6">#REF!</definedName>
    <definedName name="TT_pe_A_14" localSheetId="5">#REF!</definedName>
    <definedName name="TT_pe_A_14">#REF!</definedName>
    <definedName name="TT_pe_A_15" localSheetId="1">#REF!</definedName>
    <definedName name="TT_pe_A_15" localSheetId="2">#REF!</definedName>
    <definedName name="TT_pe_A_15" localSheetId="6">#REF!</definedName>
    <definedName name="TT_pe_A_15" localSheetId="5">#REF!</definedName>
    <definedName name="TT_pe_A_15">#REF!</definedName>
    <definedName name="TT_pe_B_01" localSheetId="1">#REF!</definedName>
    <definedName name="TT_pe_B_01" localSheetId="2">#REF!</definedName>
    <definedName name="TT_pe_B_01" localSheetId="6">#REF!</definedName>
    <definedName name="TT_pe_B_01" localSheetId="5">#REF!</definedName>
    <definedName name="TT_pe_B_01">#REF!</definedName>
    <definedName name="TT_pe_B_02" localSheetId="1">#REF!</definedName>
    <definedName name="TT_pe_B_02" localSheetId="2">#REF!</definedName>
    <definedName name="TT_pe_B_02" localSheetId="6">#REF!</definedName>
    <definedName name="TT_pe_B_02" localSheetId="5">#REF!</definedName>
    <definedName name="TT_pe_B_02">#REF!</definedName>
    <definedName name="TT_pe_B_03" localSheetId="1">#REF!</definedName>
    <definedName name="TT_pe_B_03" localSheetId="2">#REF!</definedName>
    <definedName name="TT_pe_B_03" localSheetId="6">#REF!</definedName>
    <definedName name="TT_pe_B_03" localSheetId="5">#REF!</definedName>
    <definedName name="TT_pe_B_03">#REF!</definedName>
    <definedName name="TT_pe_B_04" localSheetId="1">#REF!</definedName>
    <definedName name="TT_pe_B_04" localSheetId="2">#REF!</definedName>
    <definedName name="TT_pe_B_04" localSheetId="6">#REF!</definedName>
    <definedName name="TT_pe_B_04" localSheetId="5">#REF!</definedName>
    <definedName name="TT_pe_B_04">#REF!</definedName>
    <definedName name="TT_pe_B_05" localSheetId="1">#REF!</definedName>
    <definedName name="TT_pe_B_05" localSheetId="2">#REF!</definedName>
    <definedName name="TT_pe_B_05" localSheetId="6">#REF!</definedName>
    <definedName name="TT_pe_B_05" localSheetId="5">#REF!</definedName>
    <definedName name="TT_pe_B_05">#REF!</definedName>
    <definedName name="TT_pe_B_06" localSheetId="1">#REF!</definedName>
    <definedName name="TT_pe_B_06" localSheetId="2">#REF!</definedName>
    <definedName name="TT_pe_B_06" localSheetId="6">#REF!</definedName>
    <definedName name="TT_pe_B_06" localSheetId="5">#REF!</definedName>
    <definedName name="TT_pe_B_06">#REF!</definedName>
    <definedName name="TT_pe_B_07" localSheetId="1">#REF!</definedName>
    <definedName name="TT_pe_B_07" localSheetId="2">#REF!</definedName>
    <definedName name="TT_pe_B_07" localSheetId="6">#REF!</definedName>
    <definedName name="TT_pe_B_07" localSheetId="5">#REF!</definedName>
    <definedName name="TT_pe_B_07">#REF!</definedName>
    <definedName name="TT_pe_B_08" localSheetId="1">#REF!</definedName>
    <definedName name="TT_pe_B_08" localSheetId="2">#REF!</definedName>
    <definedName name="TT_pe_B_08" localSheetId="6">#REF!</definedName>
    <definedName name="TT_pe_B_08" localSheetId="5">#REF!</definedName>
    <definedName name="TT_pe_B_08">#REF!</definedName>
    <definedName name="TT_pe_B_09" localSheetId="1">#REF!</definedName>
    <definedName name="TT_pe_B_09" localSheetId="2">#REF!</definedName>
    <definedName name="TT_pe_B_09" localSheetId="6">#REF!</definedName>
    <definedName name="TT_pe_B_09" localSheetId="5">#REF!</definedName>
    <definedName name="TT_pe_B_09">#REF!</definedName>
    <definedName name="TT_pe_B_10" localSheetId="1">#REF!</definedName>
    <definedName name="TT_pe_B_10" localSheetId="2">#REF!</definedName>
    <definedName name="TT_pe_B_10" localSheetId="6">#REF!</definedName>
    <definedName name="TT_pe_B_10" localSheetId="5">#REF!</definedName>
    <definedName name="TT_pe_B_10">#REF!</definedName>
    <definedName name="TT_pe_B_11" localSheetId="1">#REF!</definedName>
    <definedName name="TT_pe_B_11" localSheetId="2">#REF!</definedName>
    <definedName name="TT_pe_B_11" localSheetId="6">#REF!</definedName>
    <definedName name="TT_pe_B_11" localSheetId="5">#REF!</definedName>
    <definedName name="TT_pe_B_11">#REF!</definedName>
    <definedName name="TT_pe_B_12" localSheetId="1">#REF!</definedName>
    <definedName name="TT_pe_B_12" localSheetId="2">#REF!</definedName>
    <definedName name="TT_pe_B_12" localSheetId="6">#REF!</definedName>
    <definedName name="TT_pe_B_12" localSheetId="5">#REF!</definedName>
    <definedName name="TT_pe_B_12">#REF!</definedName>
    <definedName name="TT_pe_B_13" localSheetId="1">#REF!</definedName>
    <definedName name="TT_pe_B_13" localSheetId="2">#REF!</definedName>
    <definedName name="TT_pe_B_13" localSheetId="6">#REF!</definedName>
    <definedName name="TT_pe_B_13" localSheetId="5">#REF!</definedName>
    <definedName name="TT_pe_B_13">#REF!</definedName>
    <definedName name="TT_pe_B_14" localSheetId="1">#REF!</definedName>
    <definedName name="TT_pe_B_14" localSheetId="2">#REF!</definedName>
    <definedName name="TT_pe_B_14" localSheetId="6">#REF!</definedName>
    <definedName name="TT_pe_B_14" localSheetId="5">#REF!</definedName>
    <definedName name="TT_pe_B_14">#REF!</definedName>
    <definedName name="TT_pe_B_15" localSheetId="1">#REF!</definedName>
    <definedName name="TT_pe_B_15" localSheetId="2">#REF!</definedName>
    <definedName name="TT_pe_B_15" localSheetId="6">#REF!</definedName>
    <definedName name="TT_pe_B_15" localSheetId="5">#REF!</definedName>
    <definedName name="TT_pe_B_15">#REF!</definedName>
    <definedName name="TT_pe_H_01" localSheetId="1">#REF!</definedName>
    <definedName name="TT_pe_H_01" localSheetId="2">#REF!</definedName>
    <definedName name="TT_pe_H_01" localSheetId="6">#REF!</definedName>
    <definedName name="TT_pe_H_01" localSheetId="5">#REF!</definedName>
    <definedName name="TT_pe_H_01">#REF!</definedName>
    <definedName name="TT_pe_H_02" localSheetId="1">#REF!</definedName>
    <definedName name="TT_pe_H_02" localSheetId="2">#REF!</definedName>
    <definedName name="TT_pe_H_02" localSheetId="6">#REF!</definedName>
    <definedName name="TT_pe_H_02" localSheetId="5">#REF!</definedName>
    <definedName name="TT_pe_H_02">#REF!</definedName>
    <definedName name="TT_pe_H_03" localSheetId="1">#REF!</definedName>
    <definedName name="TT_pe_H_03" localSheetId="2">#REF!</definedName>
    <definedName name="TT_pe_H_03" localSheetId="6">#REF!</definedName>
    <definedName name="TT_pe_H_03" localSheetId="5">#REF!</definedName>
    <definedName name="TT_pe_H_03">#REF!</definedName>
    <definedName name="TT_pe_H_04" localSheetId="1">#REF!</definedName>
    <definedName name="TT_pe_H_04" localSheetId="2">#REF!</definedName>
    <definedName name="TT_pe_H_04" localSheetId="6">#REF!</definedName>
    <definedName name="TT_pe_H_04" localSheetId="5">#REF!</definedName>
    <definedName name="TT_pe_H_04">#REF!</definedName>
    <definedName name="TT_pe_H_05" localSheetId="1">#REF!</definedName>
    <definedName name="TT_pe_H_05" localSheetId="2">#REF!</definedName>
    <definedName name="TT_pe_H_05" localSheetId="6">#REF!</definedName>
    <definedName name="TT_pe_H_05" localSheetId="5">#REF!</definedName>
    <definedName name="TT_pe_H_05">#REF!</definedName>
    <definedName name="TT_pe_H_06" localSheetId="1">#REF!</definedName>
    <definedName name="TT_pe_H_06" localSheetId="2">#REF!</definedName>
    <definedName name="TT_pe_H_06" localSheetId="6">#REF!</definedName>
    <definedName name="TT_pe_H_06" localSheetId="5">#REF!</definedName>
    <definedName name="TT_pe_H_06">#REF!</definedName>
    <definedName name="TT_pe_H_07" localSheetId="1">#REF!</definedName>
    <definedName name="TT_pe_H_07" localSheetId="2">#REF!</definedName>
    <definedName name="TT_pe_H_07" localSheetId="6">#REF!</definedName>
    <definedName name="TT_pe_H_07" localSheetId="5">#REF!</definedName>
    <definedName name="TT_pe_H_07">#REF!</definedName>
    <definedName name="TT_pe_H_08" localSheetId="1">#REF!</definedName>
    <definedName name="TT_pe_H_08" localSheetId="2">#REF!</definedName>
    <definedName name="TT_pe_H_08" localSheetId="6">#REF!</definedName>
    <definedName name="TT_pe_H_08" localSheetId="5">#REF!</definedName>
    <definedName name="TT_pe_H_08">#REF!</definedName>
    <definedName name="TT_pe_H_09" localSheetId="1">#REF!</definedName>
    <definedName name="TT_pe_H_09" localSheetId="2">#REF!</definedName>
    <definedName name="TT_pe_H_09" localSheetId="6">#REF!</definedName>
    <definedName name="TT_pe_H_09" localSheetId="5">#REF!</definedName>
    <definedName name="TT_pe_H_09">#REF!</definedName>
    <definedName name="TT_pe_H_10" localSheetId="1">#REF!</definedName>
    <definedName name="TT_pe_H_10" localSheetId="2">#REF!</definedName>
    <definedName name="TT_pe_H_10" localSheetId="6">#REF!</definedName>
    <definedName name="TT_pe_H_10" localSheetId="5">#REF!</definedName>
    <definedName name="TT_pe_H_10">#REF!</definedName>
    <definedName name="TT_pe_H_11" localSheetId="1">#REF!</definedName>
    <definedName name="TT_pe_H_11" localSheetId="2">#REF!</definedName>
    <definedName name="TT_pe_H_11" localSheetId="6">#REF!</definedName>
    <definedName name="TT_pe_H_11" localSheetId="5">#REF!</definedName>
    <definedName name="TT_pe_H_11">#REF!</definedName>
    <definedName name="TT_pe_H_12" localSheetId="1">#REF!</definedName>
    <definedName name="TT_pe_H_12" localSheetId="2">#REF!</definedName>
    <definedName name="TT_pe_H_12" localSheetId="6">#REF!</definedName>
    <definedName name="TT_pe_H_12" localSheetId="5">#REF!</definedName>
    <definedName name="TT_pe_H_12">#REF!</definedName>
    <definedName name="TT_pe_H_13" localSheetId="1">#REF!</definedName>
    <definedName name="TT_pe_H_13" localSheetId="2">#REF!</definedName>
    <definedName name="TT_pe_H_13" localSheetId="6">#REF!</definedName>
    <definedName name="TT_pe_H_13" localSheetId="5">#REF!</definedName>
    <definedName name="TT_pe_H_13">#REF!</definedName>
    <definedName name="TT_pe_H_14" localSheetId="1">#REF!</definedName>
    <definedName name="TT_pe_H_14" localSheetId="2">#REF!</definedName>
    <definedName name="TT_pe_H_14" localSheetId="6">#REF!</definedName>
    <definedName name="TT_pe_H_14" localSheetId="5">#REF!</definedName>
    <definedName name="TT_pe_H_14">#REF!</definedName>
    <definedName name="TT_pe_H_15" localSheetId="1">#REF!</definedName>
    <definedName name="TT_pe_H_15" localSheetId="2">#REF!</definedName>
    <definedName name="TT_pe_H_15" localSheetId="6">#REF!</definedName>
    <definedName name="TT_pe_H_15" localSheetId="5">#REF!</definedName>
    <definedName name="TT_pe_H_15">#REF!</definedName>
  </definedNames>
  <calcPr calcId="124519"/>
</workbook>
</file>

<file path=xl/calcChain.xml><?xml version="1.0" encoding="utf-8"?>
<calcChain xmlns="http://schemas.openxmlformats.org/spreadsheetml/2006/main">
  <c r="H387" i="13"/>
  <c r="H392"/>
  <c r="H65" i="17"/>
  <c r="H64"/>
  <c r="H68" s="1"/>
  <c r="H177" i="24"/>
  <c r="H173"/>
  <c r="H169"/>
  <c r="H165"/>
  <c r="H161"/>
  <c r="H157"/>
  <c r="A156"/>
  <c r="A160" s="1"/>
  <c r="A164" s="1"/>
  <c r="A168" s="1"/>
  <c r="A172" s="1"/>
  <c r="A176" s="1"/>
  <c r="A180" s="1"/>
  <c r="H148"/>
  <c r="H144"/>
  <c r="H143"/>
  <c r="H139"/>
  <c r="H135"/>
  <c r="H130"/>
  <c r="H129"/>
  <c r="H125"/>
  <c r="H121"/>
  <c r="H117"/>
  <c r="H113"/>
  <c r="H109"/>
  <c r="H108"/>
  <c r="H104"/>
  <c r="H100"/>
  <c r="H96"/>
  <c r="H92"/>
  <c r="H88"/>
  <c r="H84"/>
  <c r="A83"/>
  <c r="A87" s="1"/>
  <c r="A91" s="1"/>
  <c r="A95" s="1"/>
  <c r="A99" s="1"/>
  <c r="A103" s="1"/>
  <c r="A107" s="1"/>
  <c r="A112" s="1"/>
  <c r="A116" s="1"/>
  <c r="A120" s="1"/>
  <c r="A124" s="1"/>
  <c r="A128" s="1"/>
  <c r="A134" s="1"/>
  <c r="A138" s="1"/>
  <c r="A142" s="1"/>
  <c r="A147" s="1"/>
  <c r="H75"/>
  <c r="H71"/>
  <c r="H67"/>
  <c r="H63"/>
  <c r="H59"/>
  <c r="H55"/>
  <c r="H51"/>
  <c r="H47"/>
  <c r="H43"/>
  <c r="H39"/>
  <c r="H35"/>
  <c r="H31"/>
  <c r="A30"/>
  <c r="A34" s="1"/>
  <c r="A38" s="1"/>
  <c r="A42" s="1"/>
  <c r="A46" s="1"/>
  <c r="A50" s="1"/>
  <c r="A54" s="1"/>
  <c r="A58" s="1"/>
  <c r="A62" s="1"/>
  <c r="A66" s="1"/>
  <c r="A70" s="1"/>
  <c r="H21"/>
  <c r="H17"/>
  <c r="H13"/>
  <c r="H9"/>
  <c r="A8"/>
  <c r="A12" s="1"/>
  <c r="A16" s="1"/>
  <c r="A20" s="1"/>
  <c r="H151" l="1"/>
  <c r="H24"/>
  <c r="H78"/>
  <c r="H182" i="17"/>
  <c r="H540" i="13"/>
  <c r="H536"/>
  <c r="D11" i="19"/>
  <c r="H128" i="17"/>
  <c r="H349" i="13"/>
  <c r="H348"/>
  <c r="H347"/>
  <c r="H79" i="17"/>
  <c r="H75"/>
  <c r="H87" s="1"/>
  <c r="D12" i="19" s="1"/>
  <c r="H30" i="21"/>
  <c r="H362"/>
  <c r="H358"/>
  <c r="H354"/>
  <c r="H344"/>
  <c r="H340"/>
  <c r="H336"/>
  <c r="H332"/>
  <c r="H328"/>
  <c r="H324"/>
  <c r="H320"/>
  <c r="H319"/>
  <c r="H318"/>
  <c r="H314"/>
  <c r="H310"/>
  <c r="H309"/>
  <c r="H308"/>
  <c r="H307"/>
  <c r="H303"/>
  <c r="H302"/>
  <c r="H301"/>
  <c r="H297"/>
  <c r="H289"/>
  <c r="H276"/>
  <c r="H267"/>
  <c r="H254"/>
  <c r="H247"/>
  <c r="H224"/>
  <c r="H220"/>
  <c r="H216"/>
  <c r="H212"/>
  <c r="H208"/>
  <c r="H204"/>
  <c r="H203"/>
  <c r="H202"/>
  <c r="H201"/>
  <c r="H200"/>
  <c r="H199"/>
  <c r="H195"/>
  <c r="H191"/>
  <c r="H187"/>
  <c r="H179"/>
  <c r="H178"/>
  <c r="H177"/>
  <c r="H176"/>
  <c r="H175"/>
  <c r="H174"/>
  <c r="H170"/>
  <c r="H169"/>
  <c r="H168"/>
  <c r="H164"/>
  <c r="H163"/>
  <c r="H159"/>
  <c r="H155"/>
  <c r="H151"/>
  <c r="H150"/>
  <c r="H146"/>
  <c r="H145"/>
  <c r="H141"/>
  <c r="H137"/>
  <c r="H227" s="1"/>
  <c r="H66"/>
  <c r="H62"/>
  <c r="H58"/>
  <c r="H54"/>
  <c r="H49"/>
  <c r="H46"/>
  <c r="H42"/>
  <c r="H38"/>
  <c r="H34"/>
  <c r="H26"/>
  <c r="H25"/>
  <c r="H24"/>
  <c r="H20"/>
  <c r="H16"/>
  <c r="H12"/>
  <c r="H11"/>
  <c r="H97" i="22"/>
  <c r="H95"/>
  <c r="H94"/>
  <c r="H93"/>
  <c r="H91"/>
  <c r="H89"/>
  <c r="H87"/>
  <c r="H85"/>
  <c r="H99" s="1"/>
  <c r="D30" i="14" s="1"/>
  <c r="D15" i="9" s="1"/>
  <c r="H84" i="22"/>
  <c r="H83"/>
  <c r="H80"/>
  <c r="H79"/>
  <c r="H78"/>
  <c r="H77"/>
  <c r="H76"/>
  <c r="H75"/>
  <c r="H74"/>
  <c r="H73"/>
  <c r="H72"/>
  <c r="H70"/>
  <c r="H68"/>
  <c r="H66"/>
  <c r="H64"/>
  <c r="H62"/>
  <c r="H60"/>
  <c r="H59"/>
  <c r="H58"/>
  <c r="H56"/>
  <c r="H55"/>
  <c r="H54"/>
  <c r="H53"/>
  <c r="H52"/>
  <c r="H49"/>
  <c r="H47"/>
  <c r="H46"/>
  <c r="H44"/>
  <c r="H43"/>
  <c r="H42"/>
  <c r="H41"/>
  <c r="H40"/>
  <c r="H39"/>
  <c r="H38"/>
  <c r="H37"/>
  <c r="H35"/>
  <c r="H24"/>
  <c r="H168" i="17"/>
  <c r="H236" i="13"/>
  <c r="H84" i="17"/>
  <c r="H146"/>
  <c r="H228" i="13"/>
  <c r="H227"/>
  <c r="H223"/>
  <c r="H222"/>
  <c r="H221"/>
  <c r="H287"/>
  <c r="H264"/>
  <c r="H183"/>
  <c r="H518"/>
  <c r="H514"/>
  <c r="H427"/>
  <c r="H347" i="21" l="1"/>
  <c r="D18" i="19"/>
  <c r="H149" i="17"/>
  <c r="D181" i="24"/>
  <c r="H181" s="1"/>
  <c r="H184" s="1"/>
  <c r="H186" s="1"/>
  <c r="D27" i="9" s="1"/>
  <c r="H423" i="13"/>
  <c r="H415"/>
  <c r="H407"/>
  <c r="H403"/>
  <c r="H402"/>
  <c r="A353" i="21"/>
  <c r="A250"/>
  <c r="A257" s="1"/>
  <c r="A270" s="1"/>
  <c r="A279" s="1"/>
  <c r="A292" s="1"/>
  <c r="A300" s="1"/>
  <c r="A306" s="1"/>
  <c r="A313" s="1"/>
  <c r="A317" s="1"/>
  <c r="A323" s="1"/>
  <c r="A327" s="1"/>
  <c r="A331" s="1"/>
  <c r="A335" s="1"/>
  <c r="A339" s="1"/>
  <c r="A343" s="1"/>
  <c r="A140"/>
  <c r="A144" s="1"/>
  <c r="A149" s="1"/>
  <c r="A154" s="1"/>
  <c r="A158" s="1"/>
  <c r="A162" s="1"/>
  <c r="A167" s="1"/>
  <c r="A173" s="1"/>
  <c r="A182" s="1"/>
  <c r="A190" s="1"/>
  <c r="A194" s="1"/>
  <c r="A198" s="1"/>
  <c r="A207" s="1"/>
  <c r="A211" s="1"/>
  <c r="A215" s="1"/>
  <c r="A219" s="1"/>
  <c r="A223" s="1"/>
  <c r="A15"/>
  <c r="A19" s="1"/>
  <c r="A23" s="1"/>
  <c r="A29" s="1"/>
  <c r="A33" s="1"/>
  <c r="A37" s="1"/>
  <c r="A41" s="1"/>
  <c r="A45" s="1"/>
  <c r="H69" l="1"/>
  <c r="D33" i="14" s="1"/>
  <c r="D34"/>
  <c r="D35"/>
  <c r="A357" i="21"/>
  <c r="A361" s="1"/>
  <c r="A365" s="1"/>
  <c r="A369" s="1"/>
  <c r="A48"/>
  <c r="A53" s="1"/>
  <c r="A57" s="1"/>
  <c r="A61" s="1"/>
  <c r="A65" s="1"/>
  <c r="D366" l="1"/>
  <c r="H366" s="1"/>
  <c r="H373" s="1"/>
  <c r="D36" i="14" s="1"/>
  <c r="D37" s="1"/>
  <c r="D16" i="9" s="1"/>
  <c r="D370" i="21"/>
  <c r="H370" s="1"/>
  <c r="H172" i="17"/>
  <c r="H164"/>
  <c r="H175" s="1"/>
  <c r="H160"/>
  <c r="H156"/>
  <c r="H136"/>
  <c r="H116"/>
  <c r="H132"/>
  <c r="H124"/>
  <c r="H120"/>
  <c r="H112"/>
  <c r="H83"/>
  <c r="H98"/>
  <c r="H94"/>
  <c r="H56"/>
  <c r="H52"/>
  <c r="H14"/>
  <c r="H43"/>
  <c r="H39"/>
  <c r="H31"/>
  <c r="H86" i="13"/>
  <c r="H213"/>
  <c r="H522"/>
  <c r="H526"/>
  <c r="H510"/>
  <c r="H506"/>
  <c r="H167"/>
  <c r="H481"/>
  <c r="H496"/>
  <c r="H491"/>
  <c r="H486"/>
  <c r="H495"/>
  <c r="H490"/>
  <c r="H499" s="1"/>
  <c r="D24" i="14" s="1"/>
  <c r="H485" i="13"/>
  <c r="H480"/>
  <c r="H139" i="17" l="1"/>
  <c r="D17" i="19" s="1"/>
  <c r="H101" i="17"/>
  <c r="H529" i="13"/>
  <c r="H469"/>
  <c r="D13" i="19" l="1"/>
  <c r="D19"/>
  <c r="D25" i="14"/>
  <c r="H465" i="13"/>
  <c r="H464"/>
  <c r="H449"/>
  <c r="H453"/>
  <c r="H445"/>
  <c r="H435"/>
  <c r="H431"/>
  <c r="H419"/>
  <c r="H411"/>
  <c r="H438" s="1"/>
  <c r="D21" i="14" s="1"/>
  <c r="H456" i="13" l="1"/>
  <c r="D22" i="14" s="1"/>
  <c r="H472" i="13"/>
  <c r="D23" i="14" s="1"/>
  <c r="H391" i="13"/>
  <c r="H395" s="1"/>
  <c r="H377"/>
  <c r="H373"/>
  <c r="H369"/>
  <c r="H365"/>
  <c r="H361"/>
  <c r="H357"/>
  <c r="H353"/>
  <c r="H343"/>
  <c r="H339"/>
  <c r="H329"/>
  <c r="H325"/>
  <c r="H321"/>
  <c r="H317"/>
  <c r="H232"/>
  <c r="H36"/>
  <c r="H197"/>
  <c r="H260"/>
  <c r="H252"/>
  <c r="H256"/>
  <c r="H217"/>
  <c r="H209"/>
  <c r="H248"/>
  <c r="H244"/>
  <c r="H240"/>
  <c r="H205"/>
  <c r="H201"/>
  <c r="H193"/>
  <c r="H192"/>
  <c r="H188"/>
  <c r="H187"/>
  <c r="H163"/>
  <c r="H179"/>
  <c r="H159"/>
  <c r="H175"/>
  <c r="H171"/>
  <c r="H267" s="1"/>
  <c r="D13" i="14" s="1"/>
  <c r="H303" i="13"/>
  <c r="H299"/>
  <c r="H295"/>
  <c r="H291"/>
  <c r="H283"/>
  <c r="H279"/>
  <c r="H278"/>
  <c r="H306" s="1"/>
  <c r="H380" l="1"/>
  <c r="D19" i="14" s="1"/>
  <c r="H332" i="13"/>
  <c r="D18" i="14" s="1"/>
  <c r="H274" i="13"/>
  <c r="D14" i="14" s="1"/>
  <c r="H146" i="13"/>
  <c r="H133"/>
  <c r="H124"/>
  <c r="H106"/>
  <c r="H94"/>
  <c r="H78"/>
  <c r="H114"/>
  <c r="H110"/>
  <c r="H102"/>
  <c r="H52"/>
  <c r="H64"/>
  <c r="H60"/>
  <c r="H56"/>
  <c r="H48"/>
  <c r="H44"/>
  <c r="H16"/>
  <c r="H60" i="17"/>
  <c r="H35"/>
  <c r="H27"/>
  <c r="H23"/>
  <c r="H149" i="13"/>
  <c r="H145"/>
  <c r="H141"/>
  <c r="H137"/>
  <c r="H132"/>
  <c r="H128"/>
  <c r="H123"/>
  <c r="H98"/>
  <c r="H90"/>
  <c r="H82"/>
  <c r="H74"/>
  <c r="H40"/>
  <c r="H32"/>
  <c r="H28"/>
  <c r="H67" s="1"/>
  <c r="D10" i="14" s="1"/>
  <c r="H12" i="13"/>
  <c r="H8"/>
  <c r="D20" i="14" l="1"/>
  <c r="H17" i="17"/>
  <c r="D9" i="19" s="1"/>
  <c r="H46" i="17"/>
  <c r="H152" i="13"/>
  <c r="D12" i="14" s="1"/>
  <c r="H117" i="13"/>
  <c r="H19"/>
  <c r="D9" i="14" s="1"/>
  <c r="D10" i="19" l="1"/>
  <c r="D14" s="1"/>
  <c r="D21" i="9" s="1"/>
  <c r="H103" i="17"/>
  <c r="D186" s="1"/>
  <c r="H186" s="1"/>
  <c r="H189" s="1"/>
  <c r="H308" i="13"/>
  <c r="D544" s="1"/>
  <c r="H544" s="1"/>
  <c r="H547" s="1"/>
  <c r="D26" i="14" s="1"/>
  <c r="D27" s="1"/>
  <c r="D14" i="9" s="1"/>
  <c r="D11" i="14"/>
  <c r="D15" s="1"/>
  <c r="D13" i="9" s="1"/>
  <c r="D28"/>
  <c r="H191" i="17" l="1"/>
  <c r="D22" i="9" s="1"/>
  <c r="D23" s="1"/>
  <c r="D20" i="19"/>
  <c r="D21" s="1"/>
  <c r="D24" s="1"/>
  <c r="H550" i="13"/>
  <c r="D17" i="9"/>
  <c r="D40" i="14"/>
  <c r="D30" i="9" l="1"/>
  <c r="D31" s="1"/>
  <c r="D32" s="1"/>
</calcChain>
</file>

<file path=xl/sharedStrings.xml><?xml version="1.0" encoding="utf-8"?>
<sst xmlns="http://schemas.openxmlformats.org/spreadsheetml/2006/main" count="2065" uniqueCount="822">
  <si>
    <t>kos</t>
  </si>
  <si>
    <t>m'</t>
  </si>
  <si>
    <t xml:space="preserve"> </t>
  </si>
  <si>
    <t>kpl</t>
  </si>
  <si>
    <t>Opis</t>
  </si>
  <si>
    <t>Enota</t>
  </si>
  <si>
    <t>Količina</t>
  </si>
  <si>
    <t>Cena/enoto</t>
  </si>
  <si>
    <t>PRIPRAVLJALNA DELA</t>
  </si>
  <si>
    <t>Post.</t>
  </si>
  <si>
    <t>OBJEKT:</t>
  </si>
  <si>
    <t>Vrednost EUR</t>
  </si>
  <si>
    <r>
      <t>m</t>
    </r>
    <r>
      <rPr>
        <b/>
        <vertAlign val="superscript"/>
        <sz val="11"/>
        <color indexed="8"/>
        <rFont val="Arial Narrow"/>
        <family val="2"/>
        <charset val="238"/>
      </rPr>
      <t>2</t>
    </r>
  </si>
  <si>
    <t>=</t>
  </si>
  <si>
    <t>ELEKTRIČNE INŠTALACIJE</t>
  </si>
  <si>
    <t>KANALIZACIJA</t>
  </si>
  <si>
    <t xml:space="preserve">REKAPITULACIJA </t>
  </si>
  <si>
    <t>INVESTITOR:</t>
  </si>
  <si>
    <t>PREDDELA</t>
  </si>
  <si>
    <t>´</t>
  </si>
  <si>
    <t>▶ Rušenje asfalta</t>
  </si>
  <si>
    <t>▶ Zasek asfalta</t>
  </si>
  <si>
    <t>SKUPAJ PREDDELA:</t>
  </si>
  <si>
    <t>ZGORNJI USTROJ</t>
  </si>
  <si>
    <t>Zaklinjanje tamponskega sloja s finim peskom v deb. do 2 cm in valjanje na točnost +/- 1 cm</t>
  </si>
  <si>
    <t>▶ Zaklinjanje tampona</t>
  </si>
  <si>
    <t>Dobava in vgrajevanje bitumenskega betona AC 11 surf B50/70, A4/Z3 v debelini 4 cm, z valjanjem</t>
  </si>
  <si>
    <t>▶ Vezana obrabno zaporna plast</t>
  </si>
  <si>
    <t>SKUPAJ ZGORNJI USTROJ:</t>
  </si>
  <si>
    <t>▶ Zakoličba</t>
  </si>
  <si>
    <t>kom</t>
  </si>
  <si>
    <t>▶ Izkop</t>
  </si>
  <si>
    <t>Planiranje dna jarka - ročno</t>
  </si>
  <si>
    <t>▶ Planiranje dna</t>
  </si>
  <si>
    <t>Izdelava peščene podlage v debelini min. 10 cm in obsip cevi s peskom do višine 15 cm nad temenom cevi</t>
  </si>
  <si>
    <t>▶ Peščena podlaga in obsip</t>
  </si>
  <si>
    <t>Dobava in polaganje kanalizacijskih cevi na peščeno podlago</t>
  </si>
  <si>
    <t xml:space="preserve">m' </t>
  </si>
  <si>
    <t>Zasip jarka po končanih delih z izkopanim materialom s komprimiranjem v slojih do 30 cm (uporabi se izkopani material, kateremu se predhodno odstranijo vse grobe funkcije - zasip do planuma tampona)</t>
  </si>
  <si>
    <t>▶ Zasip jarka</t>
  </si>
  <si>
    <t>Nakladanje, odvoz in razkladanje odvečnega izkopanega materiala; odvoz na deponijo, razdalja do 5km</t>
  </si>
  <si>
    <t>▶ Odvoz materiala</t>
  </si>
  <si>
    <t>▶ Revizijski jašek</t>
  </si>
  <si>
    <t>OSTALA DELA</t>
  </si>
  <si>
    <t>SKUPAJ OSTALA DELA:</t>
  </si>
  <si>
    <t>m</t>
  </si>
  <si>
    <t>PRIZIDAVA K SERVISNEMU OBJEKTU</t>
  </si>
  <si>
    <t>STROJNE INŠTALACIJE</t>
  </si>
  <si>
    <t>Ureditev gradbišča</t>
  </si>
  <si>
    <t>I.</t>
  </si>
  <si>
    <t>I.A</t>
  </si>
  <si>
    <t>I.B</t>
  </si>
  <si>
    <t>I.C</t>
  </si>
  <si>
    <t>II.</t>
  </si>
  <si>
    <t xml:space="preserve">NADSTREŠNICA  </t>
  </si>
  <si>
    <t>II.A</t>
  </si>
  <si>
    <t>II.B</t>
  </si>
  <si>
    <t>skupaj</t>
  </si>
  <si>
    <t>SIMBIO d.o.o.
Teharska cesta 49
3000 CELJE</t>
  </si>
  <si>
    <t>PRIZIDAVA K SERVISNEMU OBJEKTU 
TER NADSTREŠNICA IN PARKIRIŠČE ZA OSEBNA VOZILA</t>
  </si>
  <si>
    <t>III.</t>
  </si>
  <si>
    <t>III.A</t>
  </si>
  <si>
    <t>III.B</t>
  </si>
  <si>
    <t>SKUPAJ Z DDV</t>
  </si>
  <si>
    <t xml:space="preserve">SKUPAJ   I. + II. + III. </t>
  </si>
  <si>
    <t>V projektu navedeni proizvajalci in komercialna imena izdelkov so simbolnega značaja in za ponudnika oz. izvajalca niso obvezni. Imena so navedena z namenom, da se opredeli zahtevani  standard oz. kvaliteta določenega gradbenega proizvoda.</t>
  </si>
  <si>
    <t xml:space="preserve">ELEKTRIČNE INŠTALACIJE  </t>
  </si>
  <si>
    <t>Pripravljalna dela</t>
  </si>
  <si>
    <t>Rušitvena dela</t>
  </si>
  <si>
    <t>Zemeljska dela</t>
  </si>
  <si>
    <t>Električne inštalacije skupaj</t>
  </si>
  <si>
    <t>Strojne inštalacije skupaj</t>
  </si>
  <si>
    <t>I.A/1</t>
  </si>
  <si>
    <t>I.A/2</t>
  </si>
  <si>
    <t>I.A/3</t>
  </si>
  <si>
    <t>I.A/4</t>
  </si>
  <si>
    <t>I.A/5</t>
  </si>
  <si>
    <t>I.A/6</t>
  </si>
  <si>
    <t>I.B/1</t>
  </si>
  <si>
    <t>I.B/2</t>
  </si>
  <si>
    <t>I.B/3</t>
  </si>
  <si>
    <t>I.B/4</t>
  </si>
  <si>
    <t>I.B/5</t>
  </si>
  <si>
    <t>Ogrevanje</t>
  </si>
  <si>
    <t>Prezračevanje</t>
  </si>
  <si>
    <t>Vodovod in kanalizacija</t>
  </si>
  <si>
    <t>Splošni stroški</t>
  </si>
  <si>
    <t>1.</t>
  </si>
  <si>
    <t>2.</t>
  </si>
  <si>
    <t>PRIPRAVLJALNA DELA SKUPAJ:</t>
  </si>
  <si>
    <t>RUŠITVENA DELA</t>
  </si>
  <si>
    <t>RUŠITVENA DELA SKUPAJ:</t>
  </si>
  <si>
    <t>ZEMELJSKA DELA</t>
  </si>
  <si>
    <t>ZEMELJSKA DELA SKUPAJ:</t>
  </si>
  <si>
    <t>I.B/6</t>
  </si>
  <si>
    <t>3.</t>
  </si>
  <si>
    <t>4.</t>
  </si>
  <si>
    <t>5.</t>
  </si>
  <si>
    <t>6.</t>
  </si>
  <si>
    <t>SPLOŠNI STROŠKI</t>
  </si>
  <si>
    <t>7.</t>
  </si>
  <si>
    <t>8.</t>
  </si>
  <si>
    <t>II.A/1</t>
  </si>
  <si>
    <t>II.A/2</t>
  </si>
  <si>
    <t>II.A/3</t>
  </si>
  <si>
    <t>II.A/4</t>
  </si>
  <si>
    <t>II.B/1</t>
  </si>
  <si>
    <t>II.B/2</t>
  </si>
  <si>
    <t>II.B/3</t>
  </si>
  <si>
    <t>I. FAZA</t>
  </si>
  <si>
    <t>Gradbiščna ograja in opozorilne table</t>
  </si>
  <si>
    <t>GRADBENA DELA</t>
  </si>
  <si>
    <t>Gradbena dela skupaj</t>
  </si>
  <si>
    <t>OBRTNIŠKA DELA</t>
  </si>
  <si>
    <t>Krovska dela</t>
  </si>
  <si>
    <t>Kleparska dela</t>
  </si>
  <si>
    <t>Ključavničarska dela</t>
  </si>
  <si>
    <t>Keramičarska dela</t>
  </si>
  <si>
    <t>Slikopleskarska dela</t>
  </si>
  <si>
    <t>Obrtniška dela skupaj</t>
  </si>
  <si>
    <t>I.D/1</t>
  </si>
  <si>
    <t>I.D/2</t>
  </si>
  <si>
    <t>I.D/3</t>
  </si>
  <si>
    <t>I.D/4</t>
  </si>
  <si>
    <t>Postavitev gradbenih profilov.</t>
  </si>
  <si>
    <t>Odstranitev okna</t>
  </si>
  <si>
    <t>Rušenje parapeta</t>
  </si>
  <si>
    <t>Odstranitev visečega žleba</t>
  </si>
  <si>
    <t>Odstranitev odtočnih cevi</t>
  </si>
  <si>
    <t>Odrez odkapne pločevine</t>
  </si>
  <si>
    <t>Odstranitev lesene ograje</t>
  </si>
  <si>
    <t>m1</t>
  </si>
  <si>
    <t>m3</t>
  </si>
  <si>
    <t>Odstranitev peskolova</t>
  </si>
  <si>
    <t>9.</t>
  </si>
  <si>
    <t>Odstranitev jaška</t>
  </si>
  <si>
    <t>10.</t>
  </si>
  <si>
    <t>Odstranitev strelovodne naprave</t>
  </si>
  <si>
    <t>Široki izkop</t>
  </si>
  <si>
    <t>Izkop za pasovne temelje</t>
  </si>
  <si>
    <t>Utrjeno nasutje pod pasovnimi temelji</t>
  </si>
  <si>
    <t>Izdelava, postavitev in odstranitev gradbenih profilov.</t>
  </si>
  <si>
    <t>Zasip temeljne temeljne pete z izkopanim materialom, kpl. s prevozom iz začasne deponije na parceli.</t>
  </si>
  <si>
    <t>Zasip temeljne pete</t>
  </si>
  <si>
    <t>Izdelava utrjenega gramoznega nasutja v debelini 25 cm ob objektu. Kpl. z dobavo, vgrajevanjem in utrjevanjem.</t>
  </si>
  <si>
    <t>Gramozno nasutje ob objektu</t>
  </si>
  <si>
    <t>Ureditev in organizacija gradbišča, ki zajema ureditev dostopnih poti, deponij za ruševine in gradbeni material, garderobe, sanitarij, pisarne, ukrepe za varovanje zdravja in varnosti pri delu, priklop in postavitev gradbiščne električne omarice ter ureditev gradbiščne vodovodne inštalacije. V ceno všteti odstranitev naštetega po končani gradnji.</t>
  </si>
  <si>
    <t>Dobava in namestitev gradbiščne zaščitne ograje (35 m) z vrati (2 kom) ter dobava in postavitev gradbiščne table in vseh opozorilnih znakov, ki jih zahteva varnostni načrt. V ceno všteti odstranitev naštetega po končani gradnji.</t>
  </si>
  <si>
    <t>Odvoz izkopanega materiala</t>
  </si>
  <si>
    <t>Odvoz in razkladanje izkopanega materiala na trajno deponijo v oddaljenosti do 10 km. Všteti vse potrebne takse, nakladanje vračunano pri izkopu.</t>
  </si>
  <si>
    <r>
      <t xml:space="preserve">Strojno-ročno planiranje dna gradbene jame s točnostjo </t>
    </r>
    <r>
      <rPr>
        <sz val="11"/>
        <color indexed="8"/>
        <rFont val="Calibri"/>
        <family val="2"/>
        <charset val="238"/>
      </rPr>
      <t>±</t>
    </r>
    <r>
      <rPr>
        <sz val="11"/>
        <color indexed="8"/>
        <rFont val="Arial Narrow"/>
        <family val="2"/>
        <charset val="238"/>
      </rPr>
      <t xml:space="preserve"> 5 cm.</t>
    </r>
  </si>
  <si>
    <t>Planiranje dna gradbene jame</t>
  </si>
  <si>
    <t>m2</t>
  </si>
  <si>
    <r>
      <t xml:space="preserve">Ročno planiranje granoznega nasutja pod pasovnimi temelji s točnostjo </t>
    </r>
    <r>
      <rPr>
        <sz val="11"/>
        <color indexed="8"/>
        <rFont val="Calibri"/>
        <family val="2"/>
        <charset val="238"/>
      </rPr>
      <t>±</t>
    </r>
    <r>
      <rPr>
        <sz val="11"/>
        <color indexed="8"/>
        <rFont val="Arial Narrow"/>
        <family val="2"/>
        <charset val="238"/>
      </rPr>
      <t xml:space="preserve"> 3 cm.</t>
    </r>
  </si>
  <si>
    <t>Planiranje nasutja pod pasovnimi temelji</t>
  </si>
  <si>
    <r>
      <t xml:space="preserve">Ročno planiranje gramoznega nasutja pod tlakom s točnostjo </t>
    </r>
    <r>
      <rPr>
        <sz val="11"/>
        <color indexed="8"/>
        <rFont val="Calibri"/>
        <family val="2"/>
        <charset val="238"/>
      </rPr>
      <t>±</t>
    </r>
    <r>
      <rPr>
        <sz val="11"/>
        <color indexed="8"/>
        <rFont val="Arial Narrow"/>
        <family val="2"/>
        <charset val="238"/>
      </rPr>
      <t xml:space="preserve"> 3 cm.</t>
    </r>
  </si>
  <si>
    <t>Planiranje nasutja pod tlakom</t>
  </si>
  <si>
    <t>Strojno-ročni (90:10) široki izkop zemlje III. ktg.-humusa do 25 cm globine s sprotnim nalaganjem na transportno sredstvo. Odvoz na trajno deponijo zajet v post. 10.</t>
  </si>
  <si>
    <t>Strojni izkop zemljine III.ktg. za pasovne temelje globine 65 cm s sprotnim nalaganjem na transportno sredstvo. Odvoz na trajno deponijo zajet v post. 10. Del izkopanega materiala se uporabi za zasip temeljne pete in se začasno deponira na parceli v oddaljenosti do 20 m.</t>
  </si>
  <si>
    <t>BETONSKA DELA</t>
  </si>
  <si>
    <t>Betonska dela</t>
  </si>
  <si>
    <t>Pete pasovnih temeljev</t>
  </si>
  <si>
    <t>Vertikalne vezi v stenah</t>
  </si>
  <si>
    <t>Horizontalna vez/preklade</t>
  </si>
  <si>
    <t>Talna plošča pod prezračevalno napravo</t>
  </si>
  <si>
    <t>kg</t>
  </si>
  <si>
    <t>TESARSKA DELA</t>
  </si>
  <si>
    <t xml:space="preserve">Opaž temeljnih pet </t>
  </si>
  <si>
    <t>Opaž vertikalnih vezi v temeljnih nastavkih</t>
  </si>
  <si>
    <t>Opaž vertikalnih vezi v stenah</t>
  </si>
  <si>
    <t>Opaž talne plošče</t>
  </si>
  <si>
    <t>Izdelava in odstranitev kovinskega cevnega odra višine do 3,5 m, z vsemi dostopi, za gradbena in fasaderska dela z amortizacijo odra.</t>
  </si>
  <si>
    <t>Fasadni cevni oder</t>
  </si>
  <si>
    <t>BETONSKA DELA SKUPAJ:</t>
  </si>
  <si>
    <t>TESARSKA DELA SKUPAJ:</t>
  </si>
  <si>
    <r>
      <t>Dobava in vgradnja nearmiranega betona C 12/15, prereza do 0,12 m</t>
    </r>
    <r>
      <rPr>
        <vertAlign val="superscript"/>
        <sz val="11"/>
        <color indexed="8"/>
        <rFont val="Arial Narrow"/>
        <family val="2"/>
        <charset val="238"/>
      </rPr>
      <t>3</t>
    </r>
    <r>
      <rPr>
        <sz val="11"/>
        <color indexed="8"/>
        <rFont val="Arial Narrow"/>
        <family val="2"/>
        <charset val="238"/>
      </rPr>
      <t>/m</t>
    </r>
    <r>
      <rPr>
        <vertAlign val="superscript"/>
        <sz val="11"/>
        <color indexed="8"/>
        <rFont val="Arial Narrow"/>
        <family val="2"/>
        <charset val="238"/>
      </rPr>
      <t>2</t>
    </r>
    <r>
      <rPr>
        <sz val="11"/>
        <color indexed="8"/>
        <rFont val="Arial Narrow"/>
        <family val="2"/>
        <charset val="238"/>
      </rPr>
      <t>- podložni beton.</t>
    </r>
  </si>
  <si>
    <r>
      <t>Dobava in vgradnja armiranega betona C 25/30, prereza do 0,30 m</t>
    </r>
    <r>
      <rPr>
        <vertAlign val="superscript"/>
        <sz val="11"/>
        <color indexed="8"/>
        <rFont val="Arial Narrow"/>
        <family val="2"/>
        <charset val="238"/>
      </rPr>
      <t>3</t>
    </r>
    <r>
      <rPr>
        <sz val="11"/>
        <color indexed="8"/>
        <rFont val="Arial Narrow"/>
        <family val="2"/>
        <charset val="238"/>
      </rPr>
      <t>/m</t>
    </r>
    <r>
      <rPr>
        <vertAlign val="superscript"/>
        <sz val="11"/>
        <color indexed="8"/>
        <rFont val="Arial Narrow"/>
        <family val="2"/>
        <charset val="238"/>
      </rPr>
      <t>1</t>
    </r>
    <r>
      <rPr>
        <sz val="11"/>
        <color indexed="8"/>
        <rFont val="Arial Narrow"/>
        <family val="2"/>
        <charset val="238"/>
      </rPr>
      <t xml:space="preserve"> - pete pasovnih temeljev.</t>
    </r>
  </si>
  <si>
    <r>
      <t>Dobava in vgradnja armiranega betona C 25/30, prereza do 0,12 m</t>
    </r>
    <r>
      <rPr>
        <vertAlign val="superscript"/>
        <sz val="11"/>
        <color indexed="8"/>
        <rFont val="Arial Narrow"/>
        <family val="2"/>
        <charset val="238"/>
      </rPr>
      <t>3</t>
    </r>
    <r>
      <rPr>
        <sz val="11"/>
        <color indexed="8"/>
        <rFont val="Arial Narrow"/>
        <family val="2"/>
        <charset val="238"/>
      </rPr>
      <t>/m</t>
    </r>
    <r>
      <rPr>
        <vertAlign val="superscript"/>
        <sz val="11"/>
        <color indexed="8"/>
        <rFont val="Arial Narrow"/>
        <family val="2"/>
        <charset val="238"/>
      </rPr>
      <t>1</t>
    </r>
    <r>
      <rPr>
        <sz val="11"/>
        <color indexed="8"/>
        <rFont val="Arial Narrow"/>
        <family val="2"/>
        <charset val="238"/>
      </rPr>
      <t xml:space="preserve"> - vertikalne vezi.</t>
    </r>
  </si>
  <si>
    <r>
      <t>Dobava in vgradnja armiranega betona C 25/30, prereza do 0,12 m</t>
    </r>
    <r>
      <rPr>
        <vertAlign val="superscript"/>
        <sz val="11"/>
        <color indexed="8"/>
        <rFont val="Arial Narrow"/>
        <family val="2"/>
        <charset val="238"/>
      </rPr>
      <t>3</t>
    </r>
    <r>
      <rPr>
        <sz val="11"/>
        <color indexed="8"/>
        <rFont val="Arial Narrow"/>
        <family val="2"/>
        <charset val="238"/>
      </rPr>
      <t>/m</t>
    </r>
    <r>
      <rPr>
        <vertAlign val="superscript"/>
        <sz val="11"/>
        <color indexed="8"/>
        <rFont val="Arial Narrow"/>
        <family val="2"/>
        <charset val="238"/>
      </rPr>
      <t>1</t>
    </r>
    <r>
      <rPr>
        <sz val="11"/>
        <color indexed="8"/>
        <rFont val="Arial Narrow"/>
        <family val="2"/>
        <charset val="238"/>
      </rPr>
      <t xml:space="preserve"> - horizontalna vez/preklade.</t>
    </r>
  </si>
  <si>
    <r>
      <t>Dobava in vgradnja armiranega betona C 25/30, prereza 0,12 do 0,30 m</t>
    </r>
    <r>
      <rPr>
        <vertAlign val="superscript"/>
        <sz val="11"/>
        <color indexed="8"/>
        <rFont val="Arial Narrow"/>
        <family val="2"/>
        <charset val="238"/>
      </rPr>
      <t>3</t>
    </r>
    <r>
      <rPr>
        <sz val="11"/>
        <color indexed="8"/>
        <rFont val="Arial Narrow"/>
        <family val="2"/>
        <charset val="238"/>
      </rPr>
      <t>/m</t>
    </r>
    <r>
      <rPr>
        <vertAlign val="superscript"/>
        <sz val="11"/>
        <color indexed="8"/>
        <rFont val="Arial Narrow"/>
        <family val="2"/>
        <charset val="238"/>
      </rPr>
      <t>2</t>
    </r>
    <r>
      <rPr>
        <sz val="11"/>
        <color indexed="8"/>
        <rFont val="Arial Narrow"/>
        <family val="2"/>
        <charset val="238"/>
      </rPr>
      <t xml:space="preserve"> - talna plošča pod prezračevalno napravo.</t>
    </r>
  </si>
  <si>
    <t>Izdelava in demontaža robnega opaža talne plošče debeline 15 cm pod prezračevalno napravo, vsa pomožna dela, ves spojni in pritrdilni material ter čiščenje po končanih delih.</t>
  </si>
  <si>
    <t>Lahki premični delovni odri</t>
  </si>
  <si>
    <t>Dobava in izvedba utrjenega gramoznega nasutja v debelini cca. 10 cm pod pasovnimi temelji. Obračun po m3 tampona v utrjenem stanju.</t>
  </si>
  <si>
    <t>Utrjeno nasutje pod tlakom</t>
  </si>
  <si>
    <t>Izdelava utrjenega gramoznega nasutja v debelini 50 cm pod tlakom. Kpl. z dobavo, vgrajevanjem in utrjevanjem v plasteh po 25 cm. Obračun po m3 tampona v utrjenem stanju.</t>
  </si>
  <si>
    <t>Dobava in montaža OSB plošč debeline 22 mm kot podlaga za strešno kritino iz bitumenskih trakov. Plošče se vijačijo v jekleno strešno konstrukcijo (profili HOP U120x60x4 mm).</t>
  </si>
  <si>
    <t>OSB plošče pod strešno kritino</t>
  </si>
  <si>
    <t xml:space="preserve">Lahkih premičnih delovni odri višine do 2,00 m na kovinskih stolicah za izvajanje gradbenih, obrtniških in inštalacijskih del. Količina je ocenjena in velja za ves čas gradnje. </t>
  </si>
  <si>
    <t>Zidarska dela</t>
  </si>
  <si>
    <t>Tesarska dela</t>
  </si>
  <si>
    <t>ZIDARSKA DELA</t>
  </si>
  <si>
    <t>Hidroizolacija pod zidovi</t>
  </si>
  <si>
    <t>Hidroizolacija pod tlakom</t>
  </si>
  <si>
    <t>Dobava in izdelava horizontalne hidroizolacije pod stenami. Sestav: 1x hladni premaz (npr. Fragmat Ibitol  HS) in 1x varilni bitumenski trak (npr. Fragmat Izotekt V4). Na vsako stran zidu pustiti 15 cm traku za izvedbo preklopa. Dela izvesti po navodilih proizvajalca.</t>
  </si>
  <si>
    <t>Vertikalna hidroizolacija obodnih sten</t>
  </si>
  <si>
    <t>Dobava in izdelava horizontalne hidroizolacije pod tlakom. Sestav: 1x hladni premaz (npr. Fragmat Ibitol HS) in 1x varilni bitumenski trak (npr. Fragmat Izotekt V4). Preklopi 10 cm, varjeni. Dela izvesti po navodilih proizvajalca.</t>
  </si>
  <si>
    <t>Dobava in izdelava vertikalne hidroizolacije obodnih sten in temeljev. Sestav: 1x hladni premaz (npr. Fragmat Ibitol HS) in 1x varilni bitumenski trak (npr. Fragmat Izotekt V4). Preklopi 10 cm, varjeni. Dela izvesti po navodilih proizvajalca.</t>
  </si>
  <si>
    <t>Podlaga za vertikalno hidroizolacijo</t>
  </si>
  <si>
    <t>Podlaga za horizontalno hidroizolacijo</t>
  </si>
  <si>
    <t>Izdelava cementne prevleke debeline 1 cm na sveži beton kot podlaga za horizontalno hidroizolacijo..</t>
  </si>
  <si>
    <t>Izdelava izravnave površin obodnih sten in temeljnega nastavka kot podlaga za vertikalno hidroizolacijo. Sestav: cementni obrizg in rahlo podaljšana cementna malta 1:3.</t>
  </si>
  <si>
    <t>Dobava in zidanje temeljnega nastavka višine 60 cm z betonskim blokom s podaljašano cementno malto 1:3:9. Všteta vsa pomožna dela in transporti.</t>
  </si>
  <si>
    <t>Dobava in zidanje sten z opečnim blokom s podaljašano cementno malto 1:3:9. Všteta vsa pomožna dela in transporti.</t>
  </si>
  <si>
    <t>Zidanje temeljnih nastavkov d=29 cm</t>
  </si>
  <si>
    <t>Zidanje temeljnih nastavkov d=19 cm</t>
  </si>
  <si>
    <t>Zidanje opečnih sten d=29 cm</t>
  </si>
  <si>
    <t>Zidanje opečnih sten d=19 cm</t>
  </si>
  <si>
    <t>Zidanje predelnih sten s porobetonom d=10 cm</t>
  </si>
  <si>
    <t>Omet notranjih sten</t>
  </si>
  <si>
    <t>11.</t>
  </si>
  <si>
    <t>Toplotna izolacija tlaka</t>
  </si>
  <si>
    <t>12.</t>
  </si>
  <si>
    <t>Estrih</t>
  </si>
  <si>
    <t>Zazidava okenske odprtine</t>
  </si>
  <si>
    <t>13.</t>
  </si>
  <si>
    <t>14.</t>
  </si>
  <si>
    <t>Utori za inštalacije</t>
  </si>
  <si>
    <t>15.</t>
  </si>
  <si>
    <t>Vzidava oken</t>
  </si>
  <si>
    <t>Dobava in izdelava cementnega estriha debeline 6 cm iz agregata 0-4 mm z mikroarmaturo, dilatiranjem in dilatiranjem od zidov (npr. Stirotrak).</t>
  </si>
  <si>
    <t>16.</t>
  </si>
  <si>
    <t>17.</t>
  </si>
  <si>
    <t>Hidroizolacija tal kopalnice in sanitarij</t>
  </si>
  <si>
    <t>Vzidava elektro omarice</t>
  </si>
  <si>
    <t>Dobava in zazidava odprtine dim. 115x70 cm v zidu debeline 30 cm okoli prezračevalnih kanalov z zidaki iz porobetona (npr. Ytong) debeline 30 cm s tankoslojnim lepilom po navodilih proizvajalca. Všteta vsa pomožna dela in transporti.</t>
  </si>
  <si>
    <t>Dobava in zidanje predelnih sten in obzidava podometnih kotličkov z zidnimi ploščami iz porobetona (npr. Ytong) debeline 10 cm s tankoslojnim lepilom po navodilih proizvajalca. Všteta vsa pomožna dela in transporti.</t>
  </si>
  <si>
    <t>Dobava in zazidava okenske odprtine dim. 93+62x78 cm z zidnimi ploščami iz porobetona (npr. Ytong) debeline 10 cm s tankoslojnim lepilom po navodilih proizvajalca. Všteta vsa pomožna dela in transporti.</t>
  </si>
  <si>
    <t>Dobava montaža nenosilne preklade iz porobetona (npr. Ytong) debeline 10 cm, dolžine 120 cm, lepljene s tankoslojnim lepilom po navodilih proizvajalca. Všteta vsa pomožna dela in transporti.</t>
  </si>
  <si>
    <t>Preklada nad vrati v WC</t>
  </si>
  <si>
    <t>Okles ometa</t>
  </si>
  <si>
    <t>ZIDARSKA DELA SKUPAJ:</t>
  </si>
  <si>
    <r>
      <t>Vzidava elektro omarice dim. cca. 0,5 m</t>
    </r>
    <r>
      <rPr>
        <vertAlign val="superscript"/>
        <sz val="11"/>
        <color indexed="8"/>
        <rFont val="Arial Narrow"/>
        <family val="2"/>
        <charset val="238"/>
      </rPr>
      <t>2</t>
    </r>
    <r>
      <rPr>
        <sz val="11"/>
        <color indexed="8"/>
        <rFont val="Arial Narrow"/>
        <family val="2"/>
        <charset val="238"/>
      </rPr>
      <t>.</t>
    </r>
  </si>
  <si>
    <t>KROVSKA DELA</t>
  </si>
  <si>
    <t>Hidroizolacija estriha v kopalnici in sanitarijah z dvokomponentno elastično vodotesno maso na cementni osnovi, kpl. z zagibi ob stenah višine 10 cm in tesnilnimi trakovi (npr. Hidrostop elastik in Kemaband trak). Izvedba po navodilih proizvajalca.</t>
  </si>
  <si>
    <t>19.</t>
  </si>
  <si>
    <t>Zapolnitev vertikalnih utorov po izvedbi inštalacij s PCM. Ocena !!</t>
  </si>
  <si>
    <t>Zapolnitev utorov</t>
  </si>
  <si>
    <t>Dobava in izdelava kritine ravne strehe prizidka v sestavi:
- premaz OSB plošč s hladnim bitumenskim premazom (npr. Ibitol HS)
- hidroizolacijski samolepilni trak iz elastomernega bitumna (npr. Izoself P3)
- hidroizolacijski varilni trak iz elastomernega bitumna z zaščitnim posipom iz škrilja (npr. Izoelast Refleks P4)
Sestav po navodilih proizvajalca, ki ga izbere ponudnik. Navedena komercialna imena (Fragmat) so zgolj informativne narave !!</t>
  </si>
  <si>
    <t>Dobava in izdelava kritine ravne strehe obstoječega servisnega objekta v sestavi:
- obstoječa bitumenska kritina
- hladni bitumenski premaz (npr. Ibitol HS) 
- hidroizolacijski varilni trak iz elastomernega bitumna z zaščitnim posipom iz škrilja (npr. Izoelast Refleks P4)
Zgornji sloj se položi enotno po obstoječi strehi in prizidku.</t>
  </si>
  <si>
    <t>Ravna streha na prizidku</t>
  </si>
  <si>
    <t>Ravna streha na obstoječem objektu</t>
  </si>
  <si>
    <t>Nosilci strelovodne naprave na strehi</t>
  </si>
  <si>
    <t>Krovska pomoč pri postavitvi nosilcev strelovodne naprave.</t>
  </si>
  <si>
    <t>Kritina nad prezračevalno napravo</t>
  </si>
  <si>
    <t>KROVSKA DELA SKUPAJ:</t>
  </si>
  <si>
    <t>Dobava in prekrivanje jeklene strešne konstrukcije s kritino iz barvane pocinkane jeklene trapezne pločevine s protikondenčnim obrizgom na spodnji strani (npr. Trimo TPO).</t>
  </si>
  <si>
    <t>KLEPARSKA DELA</t>
  </si>
  <si>
    <t>Viseči žleb</t>
  </si>
  <si>
    <t>Izdelava in montaža odkapne obrobe nad visečim žlebom iz barvane alu pločevine debeline 0,7 mm r.š.= 25 cm, kpl. s spojnim in pritrdilnim materialom.</t>
  </si>
  <si>
    <t>Kapna obroba</t>
  </si>
  <si>
    <t>Vetrna obroba</t>
  </si>
  <si>
    <t>Zidna obroba</t>
  </si>
  <si>
    <t>Viseči žleb na strehi prezračevalne naprave</t>
  </si>
  <si>
    <t>Odtočna vetikala na strehi prezračevalne naprave</t>
  </si>
  <si>
    <t>Vetrna obroba na strehi prezračevalne naprave</t>
  </si>
  <si>
    <t>Izdelava in montaža vetrne obrobe (na robovih strehe) iz barvane alu pločevine debeline 0,7 mm r.š.= 25 cm, kpl. s spojnim in pritrdilnim materialom.</t>
  </si>
  <si>
    <t>Odtočna vetikala na strehi mehanične delavnice</t>
  </si>
  <si>
    <t>KLEPARSKA DELA SKUPAJ:</t>
  </si>
  <si>
    <t>KLJUČAVNIČARSKA DELA</t>
  </si>
  <si>
    <t>Jeklena strešna konstrukcija</t>
  </si>
  <si>
    <t>KLJUČAVNIČARSKA DELA SKUPAJ:</t>
  </si>
  <si>
    <t>Suhomontažna dela</t>
  </si>
  <si>
    <t>I.B/7</t>
  </si>
  <si>
    <t>SUHOMONTAŽNA DELA</t>
  </si>
  <si>
    <t>Spuščeni strop</t>
  </si>
  <si>
    <r>
      <t xml:space="preserve">Dobava in polaganje toplotne izolacije skupne debeline 15 cm v tlaku. Plošče so iz rezanega ekspandiranega polistirena s toplotno prevodnostju </t>
    </r>
    <r>
      <rPr>
        <sz val="11"/>
        <color indexed="8"/>
        <rFont val="Calibri"/>
        <family val="2"/>
        <charset val="238"/>
      </rPr>
      <t>λ</t>
    </r>
    <r>
      <rPr>
        <sz val="11"/>
        <color indexed="8"/>
        <rFont val="Arial Narrow"/>
        <family val="2"/>
        <charset val="238"/>
      </rPr>
      <t>=max 0,036 W/mK s tlačno trdnostjo 150 kPa, debeline 10 in 5 cm, položene v zamiku (npr. Fragmat EPS 150).  Na zgornji strani se izvede zaščita s PET folijo.</t>
    </r>
  </si>
  <si>
    <t>Dobava in montaža maske napušča z vodoodpornimi ploščami (npr. Knauf Aquapanel cement board outdoor), dim. 32 + 36 cm, dolžina 22,06 m. Podkonstrukcija lesena, vijačena v HOP profile strešne konstrukcije.</t>
  </si>
  <si>
    <t>Dobava in montaža maske čelnega napušča z vodoodpornimi ploščami (npr. Knauf Aquapanel cement board outdoor), dim. 12 + 20 cm, dolžina 4.80 m. Podkonstrukcija lesena, vijačena v HOP profile strešne konstrukcije.</t>
  </si>
  <si>
    <t>Obloga čelnega napušča</t>
  </si>
  <si>
    <t>Obloga kapnega napušča</t>
  </si>
  <si>
    <t>SUHOMONTAŽNA DELA SKUPAJ:</t>
  </si>
  <si>
    <t>KERAMIČARSKA DELA</t>
  </si>
  <si>
    <t>Talne keramične ploščice</t>
  </si>
  <si>
    <r>
      <t>Dobava in polaganje talnih nedrsečih (R10 ali več) keramičnih ploščic I. kvalitete lepljenih na betonsko podlago. Fugirna masa z nizko vpojnostjo vode, vodoodbojna in odporna na nastanek plesni (npr. Mapei Ultracolor plus). Zaradi visoke obremenitve prostora uporabiti kvalitetno lepilo in fugirno maso (npr. sisiem Mapei) !!!  2 WC kabini in 5 tuš kabin manjših od 5 m</t>
    </r>
    <r>
      <rPr>
        <vertAlign val="superscript"/>
        <sz val="11"/>
        <color theme="1"/>
        <rFont val="Arial Narrow"/>
        <family val="2"/>
        <charset val="238"/>
      </rPr>
      <t>2</t>
    </r>
    <r>
      <rPr>
        <sz val="11"/>
        <color theme="1"/>
        <rFont val="Arial Narrow"/>
        <family val="2"/>
        <charset val="238"/>
      </rPr>
      <t xml:space="preserve">. Vrsta in barva ploščic ter barve fugirne mase po izboru projektanta oz. investitorja. V ponudbi upoštevati ceni ploščic 25 </t>
    </r>
    <r>
      <rPr>
        <sz val="11"/>
        <color theme="1"/>
        <rFont val="Calibri"/>
        <family val="2"/>
        <charset val="238"/>
      </rPr>
      <t>€</t>
    </r>
    <r>
      <rPr>
        <sz val="11"/>
        <color theme="1"/>
        <rFont val="Arial Narrow"/>
        <family val="2"/>
        <charset val="238"/>
      </rPr>
      <t>/m</t>
    </r>
    <r>
      <rPr>
        <vertAlign val="superscript"/>
        <sz val="11"/>
        <color theme="1"/>
        <rFont val="Arial Narrow"/>
        <family val="2"/>
        <charset val="238"/>
      </rPr>
      <t>2</t>
    </r>
    <r>
      <rPr>
        <sz val="11"/>
        <color theme="1"/>
        <rFont val="Arial Narrow"/>
        <family val="2"/>
        <charset val="238"/>
      </rPr>
      <t>.</t>
    </r>
  </si>
  <si>
    <t>Dobava in polaganje nizkostenske obloge iz keramičnih ploščic višine 10 cm v garderobi. Ploščice enake talnim.</t>
  </si>
  <si>
    <t>Nizkostenska obloga iz keramičnih ploščic</t>
  </si>
  <si>
    <t>Stenske keramične ploščice</t>
  </si>
  <si>
    <t>I.B/8</t>
  </si>
  <si>
    <t>Fasaderska dela</t>
  </si>
  <si>
    <t>KERAMIČARSKA DELA SKUPAJ:</t>
  </si>
  <si>
    <t>O1 240x80 cm</t>
  </si>
  <si>
    <t>O2 100x80 cm</t>
  </si>
  <si>
    <t>STAVBNO POHIŠTVO</t>
  </si>
  <si>
    <r>
      <t>Vzidava PVC okenskih okvirjev in polic s cem. malto 1:3. Okna velikosti do 2,00 m</t>
    </r>
    <r>
      <rPr>
        <vertAlign val="superscript"/>
        <sz val="11"/>
        <color indexed="8"/>
        <rFont val="Arial Narrow"/>
        <family val="2"/>
        <charset val="238"/>
      </rPr>
      <t>2</t>
    </r>
    <r>
      <rPr>
        <sz val="11"/>
        <color indexed="8"/>
        <rFont val="Arial Narrow"/>
        <family val="2"/>
        <charset val="238"/>
      </rPr>
      <t>. Postavitev okna zajeta v dobavi stavbnega pohištva.</t>
    </r>
  </si>
  <si>
    <t>20.</t>
  </si>
  <si>
    <t xml:space="preserve">Dobava in montaža notranjih suhomontažnih vrat. Podboj kovinski, objemni, krilo poravnano s podbojem, prašno lakiran, tesnilo. Debelina zidu 12 cm (10+obojestransko keramika). Krilo leseno, s satastim polnilom, obojestransko obloženo z laminatom, spodaj 10cm odrezano. Kljuka iz nerjavnega jekla, deljen ščit, WC ključavnica (metuljček). </t>
  </si>
  <si>
    <t>Vrata v WC kabino</t>
  </si>
  <si>
    <t>STAVBNO POHIŠTVO SKUPAJ:</t>
  </si>
  <si>
    <t>Stavbno pohištvo</t>
  </si>
  <si>
    <t>FASADERSKA DELA</t>
  </si>
  <si>
    <t>FASADERSKA DELA SKUPAJ:</t>
  </si>
  <si>
    <r>
      <t xml:space="preserve">Dobava in izvedba toplotne izolacije fasadnih sten s ploščami iz ekspandiranega polistirena (EPS) s preklopom. Toplotna prevodnost plošč </t>
    </r>
    <r>
      <rPr>
        <sz val="11"/>
        <color theme="1"/>
        <rFont val="Calibri"/>
        <family val="2"/>
        <charset val="238"/>
      </rPr>
      <t>λ</t>
    </r>
    <r>
      <rPr>
        <sz val="11"/>
        <color theme="1"/>
        <rFont val="Arial Narrow"/>
        <family val="2"/>
        <charset val="238"/>
      </rPr>
      <t>=max. 0,039, debelina 17 cm (priporočilo EKO sklada). Pritrjevanje s fasadnim lepilom in poglobljenimi pritrdili, pokritimi s čepi (po navodilih proizvajalca). N</t>
    </r>
    <r>
      <rPr>
        <sz val="11"/>
        <color theme="1"/>
        <rFont val="Arial Narrow"/>
        <family val="2"/>
        <charset val="238"/>
      </rPr>
      <t xml:space="preserve">pr. Fragmat EPS F-P 039. </t>
    </r>
  </si>
  <si>
    <t>Izvedba fasadnega ometa fasadnega podzidka (zokl). Potrebno je zajeti vse sloje in faze dela po navodilih proizvajalca. Sestav enak kot v post.3., le da se kot zaključni omet uporabi vodoodbojni marmoriran akrilni omet (npr. Kulirplast).</t>
  </si>
  <si>
    <r>
      <t xml:space="preserve">Dobava in izvedba toplotne izolacije fasadnega podstavka (zokl) z vodoodbojnimi ploščami iz ekspandiranega polistirena iz kalupa. Toplotna prevodnost plošč </t>
    </r>
    <r>
      <rPr>
        <sz val="11"/>
        <color theme="1"/>
        <rFont val="Calibri"/>
        <family val="2"/>
        <charset val="238"/>
      </rPr>
      <t>λ</t>
    </r>
    <r>
      <rPr>
        <sz val="11"/>
        <color theme="1"/>
        <rFont val="Arial Narrow"/>
        <family val="2"/>
        <charset val="238"/>
      </rPr>
      <t>=max. 0,036 W/mk, debelina 16 cm (poriporočilo EKO sklada). Alu osnovna letev za začetek izolacije. Pritrjevanje s fasadnim lepilom in poglobljenimi fasadnimi pritrdili, pokritimi s čepi (po navodilih proizvajalca). Višina izloliranega pasu 50cm. Npr. Fragmat Stirocokl.</t>
    </r>
  </si>
  <si>
    <t>Toplotna izolacija fasade (obst. objekt)</t>
  </si>
  <si>
    <t>Fasadni omet (obst. objekt)</t>
  </si>
  <si>
    <t>Fasadni omet (prizidek)</t>
  </si>
  <si>
    <t>Toplotna izolacija fasade (prizidek)</t>
  </si>
  <si>
    <t>Toplotna izolacija zokla (prizidek)</t>
  </si>
  <si>
    <t>Toplotna izolacija zokla (obst. objekt)</t>
  </si>
  <si>
    <t>Dobava in montaža kotne letve 10x10 cm iz ekspandiranega polistirena (EPS) kot podložni profil za preprečevanje ostreha pregiba hidroizolacije na prehodu temeljni nastavek - peta temelja (npr. Fragmat).</t>
  </si>
  <si>
    <t xml:space="preserve">Kotna letev iz EPS </t>
  </si>
  <si>
    <t>18.</t>
  </si>
  <si>
    <t>SLIKOPLESKARSKA DELA</t>
  </si>
  <si>
    <t>Kitanje in brušenje ometanih sten ter slikanje (3x) s pralno barvo (npr. Jupol Gold).</t>
  </si>
  <si>
    <t>Omet zokla (obst. objekt)</t>
  </si>
  <si>
    <t>Omet zokla (prizidek)</t>
  </si>
  <si>
    <t>Kitanje, brušenje in slikanje sten</t>
  </si>
  <si>
    <t>Bandažiranje, kitanje, brušenje in slikanje stropa</t>
  </si>
  <si>
    <t>Zaščita jeklene strešne konstrukcije</t>
  </si>
  <si>
    <t>Fugiranje stikov in armiranje vogalov vodoodpornih plošč maske napušča in kpl. priprava površine za zaključni barvni nanos. Vse po navodilih proizvajalca plošč (npr. Knauf Aquapanel cement board). Barvanje s fasadno barvo.</t>
  </si>
  <si>
    <t>Priprava površine in barvanje vodoodpornih plošč maske napušča</t>
  </si>
  <si>
    <t>SLIKOPLESKARSKA DELA SKUPAJ:</t>
  </si>
  <si>
    <t>Dobava in pozidava zapore med horizontalno zidno vezjo in streho na čelnih straneh objekta z zidaki iz porobetona (npr. Ytong) debeline 15 cm s tankoslojnim lepilom po navodilih proizvajalca. Všteta vsa pomožna dela in transporti. Klin višine 15-45 cm, dolžine 4,80 m.</t>
  </si>
  <si>
    <t>21.</t>
  </si>
  <si>
    <t>Odstranitev visečega žleba in kljuk z odvozom na končno deponijo.</t>
  </si>
  <si>
    <t>Odstranitev okna v PVC okvirju dim. 295x80 cm z odvozom na končno deponijo.</t>
  </si>
  <si>
    <t>Rušenje parapeta dim. 140x240 cm v opečni steni skupne debeline 44 cm z odvozom na končno deponijo.</t>
  </si>
  <si>
    <t>Okles fasadnega ometa na steni, ki meji na prizidek (poslej notranja stena) z odvozom na končno deponijo.</t>
  </si>
  <si>
    <t>Odrez odkapne pločevine nad visečim žlebom z odvozom na končno deponijo.</t>
  </si>
  <si>
    <t>Odstranitev strelovodne naprave, kompleten nadzemni del (pocinkan vodnik z nosilci). Sestavlja jo strešna napeljava (l=75 m) in vertikale ( 4x l=3,20 m). Kpl. z odvozom na končno deponijo.</t>
  </si>
  <si>
    <t>Odstranitev lesene ograje višine 2,00 m. Konstrukcija jekleni HOP profili, obojestransko vertikalno nabite deske. Kpl. z odvozom na končno deponijo.</t>
  </si>
  <si>
    <t>Odstranitev peskolova: betonska cev Ø 40 dolžina 1,00 m, betonski pokrov z odvozom na končno deponijo.</t>
  </si>
  <si>
    <r>
      <rPr>
        <b/>
        <sz val="11"/>
        <color indexed="8"/>
        <rFont val="Arial Narrow"/>
        <family val="2"/>
        <charset val="238"/>
      </rPr>
      <t>Opomba:</t>
    </r>
    <r>
      <rPr>
        <sz val="11"/>
        <color indexed="8"/>
        <rFont val="Arial Narrow"/>
        <family val="2"/>
        <charset val="238"/>
      </rPr>
      <t xml:space="preserve">
Pri odvozu gradbenih odpadkov je potrebno v ceno vključiti ločeno zbiranje odpadka na gradbišču glede na njegovo vrsto, nakladanje, odvoz k pooblaščenemu zbiralcu odpadkov, razkladanje, plačilo takse in vodenje ustrezne dokumentacije o ravnanju z odpadki.</t>
    </r>
  </si>
  <si>
    <t>Odstranitev jaška: betonska cev Ø 80 dolžina 1,00 m, betonski pokrov z odvozom na končno deponijo.</t>
  </si>
  <si>
    <t>Pregled temeljnih tal s strani geomehanika in poročilo (ali vpis v gradbeni dnevnik) z navodili za izvedbo temeljenja.</t>
  </si>
  <si>
    <t>Ogled geomehanika</t>
  </si>
  <si>
    <t>Odtočna vertikala</t>
  </si>
  <si>
    <t>Izdelava in montaža zidne obrobe iz barvane alu pločevine debeline 0,7 mm r.š.= 33 cm, kpl. s spojnim in pritrdilnim materialom.</t>
  </si>
  <si>
    <t>I. PRIZIDAVA K SERVISNEMU OBJEKTU</t>
  </si>
  <si>
    <t>I.D</t>
  </si>
  <si>
    <t>SKUPAJ   IA. + IB. + IC. + ID.</t>
  </si>
  <si>
    <t>II. NADSTREŠNICA</t>
  </si>
  <si>
    <t>II.A/5</t>
  </si>
  <si>
    <t>SKUPAJ   II.A + II.B</t>
  </si>
  <si>
    <t>III.C</t>
  </si>
  <si>
    <t>III.D</t>
  </si>
  <si>
    <t>UREDITEV OKOLJA  (I. FAZA)</t>
  </si>
  <si>
    <r>
      <rPr>
        <b/>
        <sz val="11"/>
        <color indexed="8"/>
        <rFont val="Arial Narrow"/>
        <family val="2"/>
        <charset val="238"/>
      </rPr>
      <t>Opomba:</t>
    </r>
    <r>
      <rPr>
        <sz val="11"/>
        <color indexed="8"/>
        <rFont val="Arial Narrow"/>
        <family val="2"/>
        <charset val="238"/>
      </rPr>
      <t xml:space="preserve">
Pripravljalna del (organizacija gradbišča, dovozne poti, gradbišna elektrika in vodovod, gradbiščna ograja, gradbiščna in opozorilne table…) so zajeta v pripravljalnih delih  za objekt I. Priridava k servisnemu objektu.</t>
    </r>
  </si>
  <si>
    <t>Izkop za točkovne temelje</t>
  </si>
  <si>
    <t>Dobava in izvedba utrjenega gramoznega nasutja v debelini 25 cm pod točkovnimi temelji. Obračun po m3 tampona v utrjenem stanju.</t>
  </si>
  <si>
    <t>Utrjeno nasutje pod točkovnimi temelji</t>
  </si>
  <si>
    <t>Zasip točkovnih temeljev</t>
  </si>
  <si>
    <t>Odstranitev betonskih točkovnih temeljev</t>
  </si>
  <si>
    <t>Podložni beton pod točkovnimi temelji</t>
  </si>
  <si>
    <t>Strojna odstranitev betonskih točkovnih temeljev dim. 50x50x80 cm (ocena !!) nekdanje nadstrešnice, nalaganje na transportno sredstvo in odvoz na trajno deponijo na razdalji do 10 km.</t>
  </si>
  <si>
    <t>Nastavki točkovnih temeljev</t>
  </si>
  <si>
    <t>ZIDARSKA  DELA</t>
  </si>
  <si>
    <t>TESARSKA SKUPAJ:</t>
  </si>
  <si>
    <t>KROVSKO-KLEPARSKA DELA</t>
  </si>
  <si>
    <t>Krovska - kleparska dela</t>
  </si>
  <si>
    <t>Kritina</t>
  </si>
  <si>
    <t>Izdelava in montaža kapne obrobe nad visečim žlebom iz barvane alu pločevine debeline 0,7 mm r.š.= 25 cm, kpl. s spojnim in pritrdilnim materialom.</t>
  </si>
  <si>
    <t>Izdelava in montaža linijskega snegolova iz bakrene barvane jeklene pločevine debeline 0,7 mm, r.š.= 33 cm, kpl. s spojnim in pritrdilnim materialom.</t>
  </si>
  <si>
    <t>Snegolov</t>
  </si>
  <si>
    <t>KROVSKO-KLEPARSKA DELA SKUPAJ:</t>
  </si>
  <si>
    <t>Dobava in montaža ploščatega vodnika FeZN 25x4 mm za izvedbo ozemljitvene inštalacije (npr. Hermi).</t>
  </si>
  <si>
    <t>Ploščati vodnik</t>
  </si>
  <si>
    <t>Dobava in montaža spojke na jekleno konstrukcijo.</t>
  </si>
  <si>
    <t>Spojke</t>
  </si>
  <si>
    <t>Meritve</t>
  </si>
  <si>
    <t>OZEMLJITEV SKUPAJ:</t>
  </si>
  <si>
    <t xml:space="preserve">OZEMLJITEV </t>
  </si>
  <si>
    <t>Ozemljitev</t>
  </si>
  <si>
    <t>Št.</t>
  </si>
  <si>
    <t>Dobava in montaža (vsebuje tudi drobni montažni material)</t>
  </si>
  <si>
    <t>Radiatorji</t>
  </si>
  <si>
    <t>Jekleni panelni radiatorji z vgrajenimi ventili npr. VOGEL&amp;NOOT vključno z odzračnimi pipicami in opleskom vročeodpornega laka, ter zaščiteni v foliji za transport in montažo in termostatsko glavo,  s blok ventili</t>
  </si>
  <si>
    <t>21VM/900/1600</t>
  </si>
  <si>
    <t>21VM/900/800</t>
  </si>
  <si>
    <t xml:space="preserve">Radiatorski nosilec za radiator    </t>
  </si>
  <si>
    <t>kompl</t>
  </si>
  <si>
    <t xml:space="preserve">H =900 mm  </t>
  </si>
  <si>
    <t xml:space="preserve">Zaključni radiatorski čep 1/2" z odzračno pipico kompletno s  tesnilnim materialom    </t>
  </si>
  <si>
    <t xml:space="preserve">Večplastna polietilenska cev z notranjim kovinskim plaščem, (npr.Valsir Mixal), izdelana v skladu z EN ISO 21003-1, položena v tlaku, za ogrevanje, komplet z fitingi iz medenine. Cev je predizolirana z izolacijo z zaprto celično strukturo deb. 9 mm
(kot npr. Armacell Tubolit S)
</t>
  </si>
  <si>
    <t xml:space="preserve">DN12 (ø18x2) </t>
  </si>
  <si>
    <t xml:space="preserve">DN15 (ø20x2) </t>
  </si>
  <si>
    <t>DN20 (ø26 x 3)</t>
  </si>
  <si>
    <t>Cevi iz ogljikovega jekla iz nelegiranega jekla po EN 10305-3, E 195, material št. 1.0034. v palicah, z fazonskimi kosi , z varilnim in tesnilni material primernim za ogrevanje in hlajenje</t>
  </si>
  <si>
    <t xml:space="preserve">fi 28x1,5 </t>
  </si>
  <si>
    <t xml:space="preserve">Izolacija  cevi  z toplotno izolacijo debelino 19mm npr AC 19 mm,  komplet z spojnim in montažnim materialom </t>
  </si>
  <si>
    <t>Dobava in montaža cevnih objemk z gumi vložkom za hlajenje sistema npr MEFA, komplet z pocinkanimi navojnimi palicami dolžine 300 - 900 mm, ves montažni material (matice, vijaki)</t>
  </si>
  <si>
    <t>Demontaža obstoječega radiatorja na prehodu z odvozom na deponijo, blindiranje priključkov</t>
  </si>
  <si>
    <t>Priklop na obstoječi razvod ogrevanja, za zapiranje sistema, praznenje, in polnenje</t>
  </si>
  <si>
    <t>Splošne postavke</t>
  </si>
  <si>
    <t>Preizkusni zagon, hidravlično uravnovešenje sistema ,  toplotni preizkus z izdelavo zapisnika</t>
  </si>
  <si>
    <t xml:space="preserve">Preboji oz vrtanje skozi zidove, strop  za cevne instalacije </t>
  </si>
  <si>
    <t xml:space="preserve">Manjša gradbena dela kot so preboji za cevi, izdelava utorov v tlaku in zidu za cevi ogrevanje, hlajenja, ter zametavanje in fino zaribavanje po vgradnji </t>
  </si>
  <si>
    <t>ur</t>
  </si>
  <si>
    <t>1%</t>
  </si>
  <si>
    <t>SKUPAJ OGREVANJE</t>
  </si>
  <si>
    <t xml:space="preserve">Prezračevanje </t>
  </si>
  <si>
    <t>Kompaktna dovodno odvodna regenerativna klimatska naprava zunanje, dvoetažne izvedbe za montažo na tla ali podest, z veljavnim EUROVENT certifikatom, s priključki za zrak s čelne strani po spodnjih karakteristikah:</t>
  </si>
  <si>
    <t>Posluževanje: levo / desno</t>
  </si>
  <si>
    <t>Detaljni opis elementov:</t>
  </si>
  <si>
    <t>Mehanske lastnosti ohišja po EN 1886:2007: mehanska stabilnost D2, zrakotesnost L2, faktor toplotne prehodnosti T3, faktor toplotnih mostov TB3, zrakotesnost vgrajenih filtrov F7.</t>
  </si>
  <si>
    <t>Možnosti in oprema:</t>
  </si>
  <si>
    <t>- leva verzija - L / desna verzija - R</t>
  </si>
  <si>
    <t xml:space="preserve">-  el. Grelnik </t>
  </si>
  <si>
    <t xml:space="preserve">- CAV - konstantni pretok </t>
  </si>
  <si>
    <t>- Modbus, Exoline preko RS 485</t>
  </si>
  <si>
    <t>- Modbus, Exoline v WEB preko TCP/IP</t>
  </si>
  <si>
    <t>- BACnet/IP</t>
  </si>
  <si>
    <t>- Cloud opcija preko TCP/IP</t>
  </si>
  <si>
    <t>- zunanji krmilni panel</t>
  </si>
  <si>
    <t>- krmilnik E0-R za uporabo do 6 naprav ali za razdalje 100-1200m od naprave do nadzorne plošče.</t>
  </si>
  <si>
    <t>- LON komunikacija; zahteva CLM15 LON modul.</t>
  </si>
  <si>
    <t>Tehnične karakteristike:</t>
  </si>
  <si>
    <t>Dovodni ventilator</t>
  </si>
  <si>
    <t>Odvodni ventilator</t>
  </si>
  <si>
    <t>Regenerator - zima</t>
  </si>
  <si>
    <t xml:space="preserve">- Stanje zunanjega zraka: -13 °C, 90% RV </t>
  </si>
  <si>
    <t xml:space="preserve">- Stanje notranjega zraka: 20 °C, 40% RV </t>
  </si>
  <si>
    <t xml:space="preserve">- Stanje dovedenega zraka:  15°C, 33% RV </t>
  </si>
  <si>
    <t>- Toplotni izkoristek:  80 %</t>
  </si>
  <si>
    <t>Regenerator - poletje</t>
  </si>
  <si>
    <t xml:space="preserve">- Stanje zunanjega zraka: 35 °C, 40% RV </t>
  </si>
  <si>
    <t xml:space="preserve">- Stanje notranjega zraka: 26 °C, 50% RV </t>
  </si>
  <si>
    <t xml:space="preserve">- Stanje dovedenega zraka:  27,8°C, 60% RV </t>
  </si>
  <si>
    <t>- Toplotni izkoristek: 80 %</t>
  </si>
  <si>
    <t>Električni grelnik</t>
  </si>
  <si>
    <t>Skupne karakteristike</t>
  </si>
  <si>
    <t>Hrup pri obratovalnih pogojih</t>
  </si>
  <si>
    <t>Systemair tip Topvex SR 06</t>
  </si>
  <si>
    <t>Aluminijaste rešetke za vgradnjo v kanal, komplet z regulacijski nastavkom F
(kot npr.. Lindab AR-3F)</t>
  </si>
  <si>
    <t>825x225</t>
  </si>
  <si>
    <t>Aluminijaste rešetke za vgradnjo v kanal, komplet z regulacijski nastavkom F
(kot npr.. Lindab AR-13F)</t>
  </si>
  <si>
    <t>1225x125</t>
  </si>
  <si>
    <t>Aluminijaste zunanje zaščitne rešetke za vgradnjo v zid npr. Lindab IMP Klima, AZR 3</t>
  </si>
  <si>
    <t>B x H =500x300</t>
  </si>
  <si>
    <t>B x H =300x500</t>
  </si>
  <si>
    <t>Dovodni prezračevalni ventil Lindab PV-2</t>
  </si>
  <si>
    <t>fi 200</t>
  </si>
  <si>
    <t>Dušilec zvoka oglati DZ-3 D=100 n=4 b=760 h=400 l=1500 za pretok 2510 m3/h, v=5 m/s</t>
  </si>
  <si>
    <t xml:space="preserve">Aluminijaste rešetke za vgradnjo v vrata, komplet z rezanjem vrat in montažnim materialom 
(kot npr. IMP, tip AR-4P) </t>
  </si>
  <si>
    <t>B x H = 425 x 125</t>
  </si>
  <si>
    <t>B x H = 425 x 225</t>
  </si>
  <si>
    <t>Prezračevalni ventili npr.IMP Idrija tip</t>
  </si>
  <si>
    <t>PV - 1/100</t>
  </si>
  <si>
    <t>PV - 1/125</t>
  </si>
  <si>
    <t>PV - 1/160</t>
  </si>
  <si>
    <t>Okrogli (Spiro) kanali , vključno s fazonskimim kosi, spojnim, montažnim in tesnilnim materialom</t>
  </si>
  <si>
    <t>ø125 mm</t>
  </si>
  <si>
    <t>ø160 mm</t>
  </si>
  <si>
    <t>ø200 mm</t>
  </si>
  <si>
    <t>ø250 mm</t>
  </si>
  <si>
    <t>ø280 mm</t>
  </si>
  <si>
    <t>ø315 mm</t>
  </si>
  <si>
    <t xml:space="preserve">   - rob od   100 -   500 mm debelina 0,6 mm </t>
  </si>
  <si>
    <t xml:space="preserve">   - rob od   560 - 1000 mm debelina 0,8 mm  </t>
  </si>
  <si>
    <t xml:space="preserve">   - rob do 1060 - 2000 mm debelina 1 mm </t>
  </si>
  <si>
    <t xml:space="preserve">   - rob do 2060 - 4000 mm debelina 1,1 mm</t>
  </si>
  <si>
    <t>Dodatna izolacija kanalov izven strehe z tervolom debeline 5 cm z oplaščenjem z Al. Pločevino debeline 0,8 mm</t>
  </si>
  <si>
    <t>ø310 mm</t>
  </si>
  <si>
    <t>Dobava in montaža vroče cinkanih profilov za izdelavo podporne konstrukcije za obešanje kanalov  v skupni teži</t>
  </si>
  <si>
    <t xml:space="preserve">Pripravljalna in zaključna dela ter čiščenje         </t>
  </si>
  <si>
    <t>Zagon klimatov, vreguliranje sistema in nastavitev avtomatike, meritev prezračevanje in mikroklime preizkus funkcionalnosti sistema,  izdelava poročila o meritvah, dobava knjige vodenja klimatske naprava, poučitev upravljalca</t>
  </si>
  <si>
    <t xml:space="preserve">Transportni in manipulacijski stroški               </t>
  </si>
  <si>
    <t xml:space="preserve">Pripravljalna in zaključna dela, čiščenje </t>
  </si>
  <si>
    <t xml:space="preserve">SKUPAJ PREZRAČEVANJE PROSTOROV </t>
  </si>
  <si>
    <t>Vsa sanitarna keramika in sanitarna oprema po izbiri arhitekta oz. investitorja! Nuditi v ponudbi srednji razred npr Dolomite ! Armature proizvod HansGrohe srednji cenovni razred !</t>
  </si>
  <si>
    <t>Kompletno stranišče kot montažni element za suho gradnjo sestoječ iz:</t>
  </si>
  <si>
    <t>- lesene plastificirane sedežne deske s pokrovom, tečaji in  vijaki, odbijači</t>
  </si>
  <si>
    <t xml:space="preserve">- nosilnega okvirja površinsko zaščitenega in pocinkanih opornih nog za nadgradnjo na obstoječa tla od 0-20 cm
</t>
  </si>
  <si>
    <t>- dveh kompletnih navojnih palic M12 z osno razdaljo 18-23 cm</t>
  </si>
  <si>
    <t>- podometnega WC splakovalnika z dvokoličinsko splakovalno tehniko 6/3 l, aktiviranje spredaj</t>
  </si>
  <si>
    <t>- zaščite pri vgradnji za revizijsko odprtino</t>
  </si>
  <si>
    <t>- priključka za vodo 1/2" ZN, z vgrajenim kotnim ventilom</t>
  </si>
  <si>
    <t xml:space="preserve">- PE stenskega odtočnega kolena Ø90, PE prehodnega kosa Ø90/110 mm in garniture manšet Ø90 mm </t>
  </si>
  <si>
    <t>- montažnega materiala in seta zvočne izolacije</t>
  </si>
  <si>
    <t>(kot npr. Geberit Duofix ali enakovredno)</t>
  </si>
  <si>
    <t>Drobni inventar pri WC:</t>
  </si>
  <si>
    <t>- držalo za toaletni papir (rola)</t>
  </si>
  <si>
    <t>- ščetka za WC školjko, komplet z zidno posodo za hranjenje</t>
  </si>
  <si>
    <t>Oprema po izbiri arhitekta, komplet s pritrdilnim materialom</t>
  </si>
  <si>
    <t>Kompletni umivalnik kot montažni element za suho gradnjo sestoječ iz:</t>
  </si>
  <si>
    <t>- nosilnega okvirja površinsko zaščitenega in pocinkanih opornih nog za vgradnjo na obstoječa tla od 0-20 cm</t>
  </si>
  <si>
    <t>- dveh kompletnih navojnih palic M10 z osno razdaljo 5-40 cm</t>
  </si>
  <si>
    <t>- po višini  nastavljive plošče armature</t>
  </si>
  <si>
    <t xml:space="preserve">- stoječe mešalne armature za toplo in hladno vodo, z možnostjo nastavitve temperature vode
</t>
  </si>
  <si>
    <t>- odtočnega ventila, PVC sifona in PP priključnega kolena DN50 z manšeto Ø32</t>
  </si>
  <si>
    <t>- montažnega in tesnilnega materiala</t>
  </si>
  <si>
    <t>Drobni inventar pri umivalniku:</t>
  </si>
  <si>
    <t>- ogledalo dolžine 600 mm s ponikljanim okovom</t>
  </si>
  <si>
    <t>- polica ogledala iz bele keramike</t>
  </si>
  <si>
    <t>- držalo za brisače</t>
  </si>
  <si>
    <t>- držalo in dozator za tekoče milo</t>
  </si>
  <si>
    <t>Kompletni pisoar kot montažni element za suho gradnjo sestoječ iz:</t>
  </si>
  <si>
    <t>- školjke izdelane iz sanitarne keramike
(kot npr. Dolomite tip Volga J0438 ali enakovredno)</t>
  </si>
  <si>
    <t xml:space="preserve">- senzorski splakovalnik za pisoar, npr. MOON 2000
V kompletu: senzor s pokrivno ploščo srebrne barve, podometni vgradni set z elektromagnetnim ventilom 24 VDC (EMV) in transformatorja napetosti 220AC/24DC V. Dimenzija priključka 1/2".
</t>
  </si>
  <si>
    <t>- PVC sifona, pritrdilnih vijakov, podložk in tesnilnega materiala</t>
  </si>
  <si>
    <t>- PP priključnega kolena DN50 z manšeto fi32</t>
  </si>
  <si>
    <t>- Tuš kad 90x90 cm z odtočnim sifonom</t>
  </si>
  <si>
    <t>- enoročne zidne mešalne baterije za prhanje s pomično konzolo in iztočno ročko</t>
  </si>
  <si>
    <t>- dveh podometnih ventilov DN15 s kapo in zidno rozeto</t>
  </si>
  <si>
    <t xml:space="preserve">Večplastna polietilenska cev z notranjim kovinskim plaščem, v palicah, (npr.Valsir Pexal), izdelana v skladu z EN ISO 21003-1, položena pod stropom, v steno ali v jašku, za HV, TV, CV vodo, komplet z fitingi iz medenine in montažnim materialom. Cev je izolirana z izolacijo z zaprto celično strukturo debeline 13 mm HV in 19 mm TV
(kot npr. Armacell Tubolit DG)
</t>
  </si>
  <si>
    <t>DN15 (ø20x2) - debelina izolacije 20 mm</t>
  </si>
  <si>
    <t>DN20 (ø26x3) - debelina izolacije 20 mm</t>
  </si>
  <si>
    <t>DN25 (ø32x3) - debelina izolacije 30 mm</t>
  </si>
  <si>
    <t>PP-M cev za hišno kanalizacijo s povečanimi zvočno-izolacijskimi lastnostmi, izdelane v skladu z EN 1451, komplet s fazonskimi kosi, z dodatki na odrezke in tesnilnim materialom in podpornimi objemkami obloženimi z gumo (kot npr. Valsir Triplus)</t>
  </si>
  <si>
    <t xml:space="preserve">DN50  </t>
  </si>
  <si>
    <t xml:space="preserve">DN70  </t>
  </si>
  <si>
    <t xml:space="preserve">DN110  </t>
  </si>
  <si>
    <t xml:space="preserve">DN125 </t>
  </si>
  <si>
    <t>Priklop novega razvoda kanalizacije vodene v fasadi na zunanji jašek</t>
  </si>
  <si>
    <t>Krogelni ventil za vodo - navojni, komplet s tesnilnim materialom</t>
  </si>
  <si>
    <t>DN15</t>
  </si>
  <si>
    <t>DN20</t>
  </si>
  <si>
    <t>DN25</t>
  </si>
  <si>
    <t>Priklop odtoka kondenza od klimatov vgradnja sifona ø40</t>
  </si>
  <si>
    <t>Dezinfekcija, izpiranje vodovodne instalacije in mikrobiološka preiskava vode (vsebnost mineralnih olj..) ter izdaja poročila s strani pooblaščene institucije</t>
  </si>
  <si>
    <t>Tlačni preizkus z vodo s tlakom 11 bar v skladu s standardom EN 806-4 in izdelava zapisnika</t>
  </si>
  <si>
    <t>Navezava kanalizacije na zunanje kanalizacijsko omrežje</t>
  </si>
  <si>
    <t>Preizkus vodotesnosti kanalizacije</t>
  </si>
  <si>
    <t xml:space="preserve">Manjša gradbena dela kot so preboji za cevi, izdelava utorov v tlaku in zidu za vodovodne in kanalizacijske cevi, ter zametavanje in fino zaribavanje po vgradnji </t>
  </si>
  <si>
    <t>Ročni gasilni aparat - ABC (6 kg)</t>
  </si>
  <si>
    <t>Ročni gasilni aparat - CO2 (5 kg)</t>
  </si>
  <si>
    <t>Pripravljalna dela, zarisovanje, čiščenje in zaključna dela</t>
  </si>
  <si>
    <t>Manjša nepredvidena dela in stroški</t>
  </si>
  <si>
    <t>2%</t>
  </si>
  <si>
    <t>SKUPAJ VODOVOD IN KANALIZACIJA</t>
  </si>
  <si>
    <t>SKUPAJ SPLOŠNI STROŠKI</t>
  </si>
  <si>
    <t>Obzidava prezračevalnih kanalov v zunanji steni</t>
  </si>
  <si>
    <t>Pozidava zapore strehe na čelnih stenah</t>
  </si>
  <si>
    <t>Izdelava grobega in finega strojnega ometa notranjih opečnih sten in AB vezi. Všteti cementni obrizg, zaščito stavbenaga pohištva, bandažiranje sika opeka/ab in vsa pomožna dela ter transporte. Vštet je omet špalet novega prehoda v obstoječi objekt.</t>
  </si>
  <si>
    <t>Izdelava in montaža visečega polkrožnega žleba iz barvane alu pločevine debeline 0,7 mm r.š.=25 cm, kpl.  s kotličkom,  žlebnimi kljukami, silikoniranjem stikov ter spojnim in pritrdilnim materialom.</t>
  </si>
  <si>
    <r>
      <t xml:space="preserve">Izdelava in montaža okroglega odtočnega žleba z labodjim vratom in kolenom iz barvane alu pločevine debeline 0,7 mm </t>
    </r>
    <r>
      <rPr>
        <sz val="11"/>
        <color indexed="8"/>
        <rFont val="Calibri"/>
        <family val="2"/>
        <charset val="238"/>
      </rPr>
      <t>Ø</t>
    </r>
    <r>
      <rPr>
        <sz val="11"/>
        <color indexed="8"/>
        <rFont val="Arial Narrow"/>
        <family val="2"/>
        <charset val="238"/>
      </rPr>
      <t>80 mm,  kpl. z objemkami, silikoniranjem stikov ter spojnim in pritrdilnim materialom.</t>
    </r>
  </si>
  <si>
    <r>
      <t xml:space="preserve">Izdelava in montaža okroglega odtočnega žleba z labodjim vratom iz cinkotita debeline 0,7 mm </t>
    </r>
    <r>
      <rPr>
        <sz val="11"/>
        <color indexed="8"/>
        <rFont val="Calibri"/>
        <family val="2"/>
        <charset val="238"/>
      </rPr>
      <t>Ø</t>
    </r>
    <r>
      <rPr>
        <sz val="11"/>
        <color indexed="8"/>
        <rFont val="Arial Narrow"/>
        <family val="2"/>
        <charset val="238"/>
      </rPr>
      <t xml:space="preserve"> 120 mm, kpl. z objemkami, silikoniranjem stikov ter spojnim in pritrdilnim materialom. Navezava na obstoječi viseči žleb.</t>
    </r>
  </si>
  <si>
    <t>Izvedba fasadnega ometa na EPS ploščah. Potrebno je zajeti vse sloje in faze dela po navodilih proizvajalca: prvi sloj malte, armirna mreža, drugi sloj malte, kontaktni premaz in zaključni omet. V vogale in robove špalet je potrebno vgraditi PVC vogalnike z mrežico. Stik fasade z okenskimi okvirji se izvede s špaletnim profilom. Na prehodih iz vertikalnim fasadnih površin v horizontalne (okenske preklade, zokl) se vgradi odkapni profil. Vogali odprtin se diagonalno ojačajo z  armirano mrežico.</t>
  </si>
  <si>
    <t>Podložni beton pod pasovnimi temelji d=6 cm</t>
  </si>
  <si>
    <t>Podložni beton pod tlakom d=10</t>
  </si>
  <si>
    <r>
      <t xml:space="preserve">Dobava in montaža toplotne izolacije v nagibu pod jekleno strešno konstrukcijo. Toplotna izolacija v dveh slojih (14+10 cm) iz filca za poševne strehe iz steklene mineralne volne s toplotno prevodnostjo </t>
    </r>
    <r>
      <rPr>
        <sz val="11"/>
        <color theme="1"/>
        <rFont val="Calibri"/>
        <family val="2"/>
        <charset val="238"/>
      </rPr>
      <t>λ</t>
    </r>
    <r>
      <rPr>
        <sz val="11"/>
        <color theme="1"/>
        <rFont val="Arial Narrow"/>
        <family val="2"/>
        <charset val="238"/>
      </rPr>
      <t>=max. 0,035 W/mK, dimenzijsko stabilna, negorljiva- razred A1 (npr. Knauf insulation Unifit 035). Zgornji sloj 14 cm nameščen med HEA nosilci, spodnji 10 cm pričvrščen s Knauf stropnimi profili, obešenimi na jeklene nosilce HOP U 120x60x4 mm. Pod toplotno izolacijo (na topli strani) parna zapora (npr. Knauf insulation LSD 100).</t>
    </r>
  </si>
  <si>
    <t>Toplotna izolacija d=14 cm</t>
  </si>
  <si>
    <t>Toplotna izolacija d=10 cm</t>
  </si>
  <si>
    <t>Toplotna izolacija med pasnicami HEA profilov</t>
  </si>
  <si>
    <t>Dobava in montaža toplotne izolacije med pasnicami HEA profilov. Trakovi dim. 8x12x500 cm iz filca iz steklene mineralne volne se vstavijo med pasnici, da preprečijo topolotni most.</t>
  </si>
  <si>
    <t xml:space="preserve">Dobava in montaža tronivojskega spuščenega mavčnega stropa. Sredinski del stropa  od tal 275, pas ob oknih pa 296 oz. 315 cm. Višina obešanja 40-70 cm. Podlaga za obešanje profili HOP U 120x60x4 mm v nagibu in osnem razmaku 62 cm. Podkonstrukcija stropa je enonivojska kovinska (s stropnimi C-profili 60x27 mm). Enoslojna obloga iz mavčnih plošč 1,25 cm. </t>
  </si>
  <si>
    <t>Kaskade v spuščenem stropu</t>
  </si>
  <si>
    <t>Dodatek za vodoodporne mavčne plošče</t>
  </si>
  <si>
    <t>Dobava in montaža vertikalnih zapor v tronivojskem stropu (kaskade). Enoslojna obloga iz mavčnih plošč 1,25 cm na kovinski podkontrukciji. Višina kaskade 21 oz. 41 cm.</t>
  </si>
  <si>
    <t xml:space="preserve">Dobava in montaža maske dim. 365x60x50 cm okoli prezračevalnih kanalov. Podkonstrukcija iz kovinskih profilov, enoslojna obloga iz mavčnih plošč 1,25 cm. </t>
  </si>
  <si>
    <t>Maska okoli prezračevalnih kanalov</t>
  </si>
  <si>
    <t>Dobava in montaža revizijskih loput dim. 60x60 cm v spuščenem stropuz debelino obloge 1,25 cm (npr. Knauf Alutop REVO 12,5).</t>
  </si>
  <si>
    <t>Revizijske lopute 60x60 cm</t>
  </si>
  <si>
    <t>Doplačilo za vodoodporne mavčne plošče stropa in kaskad nad umivalnico in sanitarijami.</t>
  </si>
  <si>
    <t>Bandažiranje stikov mavčnih plošč spuščenega stropa, kitanje in brušenje površin in slikanje (3x) z barvo Jupol Classic. Višina stropa 2,75 m, pas ob oknih 2,96 oz. 3,15 m.</t>
  </si>
  <si>
    <t xml:space="preserve">Bandažiranje stikov mavčnih plošč kaskad v spuščenem stropu (vertikalni deli stropa), kitanje in brušenje površin in slikanje (3x) z barvo Jupol Classic. </t>
  </si>
  <si>
    <t>Bandažiranje, kitanje, brušenje in slikanje kaskad</t>
  </si>
  <si>
    <t xml:space="preserve">Bandažiranje stikov mavčnih plošč na maski okoli prezračevalnih kanalov, kitanje in brušenje površin in slikanje (3x) z barvo Jupol Classic. </t>
  </si>
  <si>
    <t>Bandažiranje, kitanje, brušenje in slikanje maske</t>
  </si>
  <si>
    <t>Gumbasta folija</t>
  </si>
  <si>
    <t>Dobava in polaganje gumbaste folije kot zaščita vertikalne hidroizolacije (pas 1 m okoli objekta).</t>
  </si>
  <si>
    <t>22.</t>
  </si>
  <si>
    <t>23.</t>
  </si>
  <si>
    <t>Toplotna izolacija ab vezi</t>
  </si>
  <si>
    <t>Vertikalne vezi v temeljnem nastavku</t>
  </si>
  <si>
    <t>Dobava in montaža topotne izolacije iz ekstrudiranega polistirena debeline 4 cm v opaž na zunanjo stran ab H+V vezi (npr. Fragmat XPS 300NI).</t>
  </si>
  <si>
    <t>Opaž horizontalne vezi</t>
  </si>
  <si>
    <t>Opaž okenskih preklad</t>
  </si>
  <si>
    <t>Izdelava in demontaža dvostranskega opaža ab temeljnih pet pasovnih temeljev dim. 60x50 cm, vsa pomožna dela, ves spojni in pritrdilni material ter čiščenje opaža po končanih delih.</t>
  </si>
  <si>
    <t>Izdelava in demontaža opaža ab vertikalnih vezi, vsa pomožna dela, ves spojni in pritrdilni material ter čiščenje po končanih delih. Dobava in vstavljanje toplotne izolacije (4 cm) cm zajeta pri zidarskih delih.</t>
  </si>
  <si>
    <t>Izdelava in demontaža opaža ab horizontalne vezi, vsa pomožna dela, ves spojni in pritrdilni material ter čiščenje po končanih delih. Dobava in vstavljanje toplotne izolacije (4 cm) zajeta pri zidarskih delih.</t>
  </si>
  <si>
    <t>Izdelava in demontaža opaža ab pravokotnih okenskih preklad skupaj s podpiranjem (0,8 m), vsa pomožna dela, ves spojni in pritrdilni material ter čiščenje po končanih delih. Dobava in vstavljanje toplotne izolacije (4 cm) zajeta pri zidarskih delih.</t>
  </si>
  <si>
    <t>Izdelava in montaža vetrne obrobe na obeh bočnih straneh strehe iz barvane alu pločevine debeline 0,7 mm r.š.= 33 cm, kpl. s spojnim in pritrdilnim materialom.</t>
  </si>
  <si>
    <t>Izdelava in montaža vetrne obrobe (na treh robovih strehe) iz barvane alu pločevine debeline 0,7 mm r.š.= 33 cm, kpl. s spojnim in pritrdilnim materialom.</t>
  </si>
  <si>
    <t>Izvedba vertikalnih utorov za inštalacijo vodovoda in kanalizacije v opečnih stenah, ter nakladanje in odvoz ruševin na trajno deponijo. Ocena !!</t>
  </si>
  <si>
    <r>
      <t xml:space="preserve">Izvedba prebojev </t>
    </r>
    <r>
      <rPr>
        <sz val="11"/>
        <color indexed="8"/>
        <rFont val="Calibri"/>
        <family val="2"/>
        <charset val="238"/>
      </rPr>
      <t>Ø</t>
    </r>
    <r>
      <rPr>
        <sz val="11"/>
        <color indexed="8"/>
        <rFont val="Arial Narrow"/>
        <family val="2"/>
        <charset val="238"/>
      </rPr>
      <t xml:space="preserve"> 32 cm (ali kvadratnih) v opečnih stenah obstoječega objekta za inštalacijo prezračevanja, ter nakladanje in odvoz ruševin na trajno deponijo. </t>
    </r>
  </si>
  <si>
    <r>
      <t xml:space="preserve">Preboj </t>
    </r>
    <r>
      <rPr>
        <b/>
        <sz val="11"/>
        <color indexed="8"/>
        <rFont val="Calibri"/>
        <family val="2"/>
        <charset val="238"/>
      </rPr>
      <t>Ø</t>
    </r>
    <r>
      <rPr>
        <b/>
        <sz val="11"/>
        <color indexed="8"/>
        <rFont val="Arial Narrow"/>
        <family val="2"/>
        <charset val="238"/>
      </rPr>
      <t xml:space="preserve"> 32 cm debelina opečne stene 20 cm</t>
    </r>
  </si>
  <si>
    <r>
      <t xml:space="preserve">Preboj </t>
    </r>
    <r>
      <rPr>
        <b/>
        <sz val="11"/>
        <color indexed="8"/>
        <rFont val="Calibri"/>
        <family val="2"/>
        <charset val="238"/>
      </rPr>
      <t>Ø</t>
    </r>
    <r>
      <rPr>
        <b/>
        <sz val="11"/>
        <color indexed="8"/>
        <rFont val="Arial Narrow"/>
        <family val="2"/>
        <charset val="238"/>
      </rPr>
      <t xml:space="preserve"> 32 cm debelina opečne stene 15 cm</t>
    </r>
  </si>
  <si>
    <r>
      <t xml:space="preserve">Preboj </t>
    </r>
    <r>
      <rPr>
        <b/>
        <sz val="11"/>
        <color indexed="8"/>
        <rFont val="Calibri"/>
        <family val="2"/>
        <charset val="238"/>
      </rPr>
      <t>Ø</t>
    </r>
    <r>
      <rPr>
        <b/>
        <sz val="11"/>
        <color indexed="8"/>
        <rFont val="Arial Narrow"/>
        <family val="2"/>
        <charset val="238"/>
      </rPr>
      <t xml:space="preserve"> 32 cm debelina opečne stene 30 cm</t>
    </r>
  </si>
  <si>
    <r>
      <t xml:space="preserve">Izvedba prebojev </t>
    </r>
    <r>
      <rPr>
        <sz val="11"/>
        <color indexed="8"/>
        <rFont val="Calibri"/>
        <family val="2"/>
        <charset val="238"/>
      </rPr>
      <t>Ø</t>
    </r>
    <r>
      <rPr>
        <sz val="11"/>
        <color indexed="8"/>
        <rFont val="Arial Narrow"/>
        <family val="2"/>
        <charset val="238"/>
      </rPr>
      <t xml:space="preserve"> 4 cm v opečnih stenah obstoječega objekta za inštalacijo ogrevanja in vodovoda, ter nakladanje in odvoz ruševin na trajno deponijo. </t>
    </r>
  </si>
  <si>
    <r>
      <t xml:space="preserve">Preboj </t>
    </r>
    <r>
      <rPr>
        <b/>
        <sz val="11"/>
        <color indexed="8"/>
        <rFont val="Calibri"/>
        <family val="2"/>
        <charset val="238"/>
      </rPr>
      <t>Ø</t>
    </r>
    <r>
      <rPr>
        <b/>
        <sz val="11"/>
        <color indexed="8"/>
        <rFont val="Arial Narrow"/>
        <family val="2"/>
        <charset val="238"/>
      </rPr>
      <t xml:space="preserve"> 4 cm debelina opečne stene 15 cm</t>
    </r>
  </si>
  <si>
    <r>
      <t xml:space="preserve">Preboj </t>
    </r>
    <r>
      <rPr>
        <b/>
        <sz val="11"/>
        <color indexed="8"/>
        <rFont val="Calibri"/>
        <family val="2"/>
        <charset val="238"/>
      </rPr>
      <t>Ø</t>
    </r>
    <r>
      <rPr>
        <b/>
        <sz val="11"/>
        <color indexed="8"/>
        <rFont val="Arial Narrow"/>
        <family val="2"/>
        <charset val="238"/>
      </rPr>
      <t xml:space="preserve"> 4 cm debelina opečne stene 44 cm</t>
    </r>
  </si>
  <si>
    <t>24.</t>
  </si>
  <si>
    <t>25.</t>
  </si>
  <si>
    <r>
      <t>Dobava in vgradnja nearmiranega betona C 12/15, prereza do 0,12 m</t>
    </r>
    <r>
      <rPr>
        <vertAlign val="superscript"/>
        <sz val="11"/>
        <color indexed="8"/>
        <rFont val="Arial Narrow"/>
        <family val="2"/>
        <charset val="238"/>
      </rPr>
      <t>3</t>
    </r>
    <r>
      <rPr>
        <sz val="11"/>
        <color indexed="8"/>
        <rFont val="Arial Narrow"/>
        <family val="2"/>
        <charset val="238"/>
      </rPr>
      <t>/m</t>
    </r>
    <r>
      <rPr>
        <vertAlign val="superscript"/>
        <sz val="11"/>
        <color indexed="8"/>
        <rFont val="Arial Narrow"/>
        <family val="2"/>
        <charset val="238"/>
      </rPr>
      <t>2</t>
    </r>
    <r>
      <rPr>
        <sz val="11"/>
        <color indexed="8"/>
        <rFont val="Arial Narrow"/>
        <family val="2"/>
        <charset val="238"/>
      </rPr>
      <t>- podložni beton d=10 cm</t>
    </r>
  </si>
  <si>
    <t>Točkovni temelji</t>
  </si>
  <si>
    <r>
      <t>Dobava in vgradnja armiranega betona C 25/30, prereza nad 0,30 m</t>
    </r>
    <r>
      <rPr>
        <vertAlign val="superscript"/>
        <sz val="11"/>
        <color indexed="8"/>
        <rFont val="Arial Narrow"/>
        <family val="2"/>
        <charset val="238"/>
      </rPr>
      <t>3</t>
    </r>
    <r>
      <rPr>
        <sz val="11"/>
        <color indexed="8"/>
        <rFont val="Arial Narrow"/>
        <family val="2"/>
        <charset val="238"/>
      </rPr>
      <t>/m</t>
    </r>
    <r>
      <rPr>
        <vertAlign val="superscript"/>
        <sz val="11"/>
        <color indexed="8"/>
        <rFont val="Arial Narrow"/>
        <family val="2"/>
        <charset val="238"/>
      </rPr>
      <t>2</t>
    </r>
    <r>
      <rPr>
        <sz val="11"/>
        <color indexed="8"/>
        <rFont val="Arial Narrow"/>
        <family val="2"/>
        <charset val="238"/>
      </rPr>
      <t xml:space="preserve"> - točkovni temelji dim. 270 x 120 x 35 cm.</t>
    </r>
  </si>
  <si>
    <t>Opaž točkovnih temeljev</t>
  </si>
  <si>
    <t>Izdelava in demontaža robnega opaža točkovnih temeljev dim. 120x270 cm debeline 35 cm, vsa pomožna dela, ves spojni in pritrdilni material ter čiščenje opaža po končanih delih.</t>
  </si>
  <si>
    <t>Izdelava in demontaža opaža nastavka točkovnih temeljev dim. 75x50 cm višine 70 cm, vsa pomožna dela, ves spojni in pritrdilni material ter čiščenje opaža po končanih delih.</t>
  </si>
  <si>
    <t>Opaž nastavkov točkovnih temeljev</t>
  </si>
  <si>
    <r>
      <t xml:space="preserve">Izdelava in montaža okroglega odtočnega žleba </t>
    </r>
    <r>
      <rPr>
        <sz val="11"/>
        <color indexed="8"/>
        <rFont val="Calibri"/>
        <family val="2"/>
        <charset val="238"/>
      </rPr>
      <t>Ø</t>
    </r>
    <r>
      <rPr>
        <sz val="11"/>
        <color indexed="8"/>
        <rFont val="Arial Narrow"/>
        <family val="2"/>
        <charset val="238"/>
      </rPr>
      <t xml:space="preserve"> 80 mm (2 kom) iz barvane alu pločevine debeline 0,7 mm </t>
    </r>
    <r>
      <rPr>
        <sz val="11"/>
        <color indexed="8"/>
        <rFont val="Calibri"/>
        <family val="2"/>
        <charset val="238"/>
      </rPr>
      <t>Ø</t>
    </r>
    <r>
      <rPr>
        <sz val="11"/>
        <color indexed="8"/>
        <rFont val="Arial Narrow"/>
        <family val="2"/>
        <charset val="238"/>
      </rPr>
      <t>80 mm,  kpl. z objemkami, silikoniranjem stikov ter spojnim in pritrdilnim materialom.</t>
    </r>
  </si>
  <si>
    <t>Izdelava in montaža visečega oglatega žleba iz barvane alu pločevine debeline 0,7 mm r.š.=50 cm, kpl. z žlebnimi kljukami, kotlički (2), silikoniranjem stikov ter spojnim in pritrdilnim materialom.</t>
  </si>
  <si>
    <t>Kovinska konstrukcija nadstrešnice</t>
  </si>
  <si>
    <t>Zidarska pomoč pri raznih gradbenih in obrtniških delih. Ocena!! Obračun po dejansko opravljenih urah po odobrutvi nadzornika in vpisu v gradbeni dnevnik.</t>
  </si>
  <si>
    <t>NK delavec</t>
  </si>
  <si>
    <t>KV delavec</t>
  </si>
  <si>
    <t>Krpanje prebojev</t>
  </si>
  <si>
    <t xml:space="preserve">Krpanje prebojev v opečnih stenah v obstoječem objektu po končani montaži prezračevalnih kanalov. </t>
  </si>
  <si>
    <t>26.</t>
  </si>
  <si>
    <t>Detekcija in povezava na obstoječ ozemljitveni sistem.</t>
  </si>
  <si>
    <t>Dobava in montaža križne sponke za ploščati vodnik.</t>
  </si>
  <si>
    <t>Sponke</t>
  </si>
  <si>
    <t>Meritve in izdelava poročila</t>
  </si>
  <si>
    <t xml:space="preserve">(dobava in montaža) </t>
  </si>
  <si>
    <t xml:space="preserve">Razdelilnik R1 </t>
  </si>
  <si>
    <t>(dobava in montaža)</t>
  </si>
  <si>
    <t>-</t>
  </si>
  <si>
    <t>Podometna omarica IP 44, komplet z vrati, izdelan skladno s SIST EN 61439, ključavnico, žepkom za enopolno shemo, antikorozijsko zaščitena in vgrajeno sledečo opremo:</t>
  </si>
  <si>
    <t>3p glavno bremensko ločilno stikalo 40 A</t>
  </si>
  <si>
    <t>1p inštalacijski odklopnik C /10 A, 10 kA</t>
  </si>
  <si>
    <t>1p inštalacijski odklopnik C /16 A, 10 kA</t>
  </si>
  <si>
    <t>1p inštalacijski odklopnik C /6 A, 10 kA</t>
  </si>
  <si>
    <t>3p inštalacijski odklopnik C /16 A, 10 kA</t>
  </si>
  <si>
    <t>4p prenapetostni odvodnik kot npr. PROTEC B2S 60kA, 320V</t>
  </si>
  <si>
    <t>4p tokovno zaščitno stikalo RCD (tip A) 40/0,03 A</t>
  </si>
  <si>
    <t>fotorele z integrirano programsko uro, kot npr. Eti SOU-2 230VAC</t>
  </si>
  <si>
    <t>modularni kontaktor, kot npr. Eti R40-40 230V</t>
  </si>
  <si>
    <t>LED signalna svetilka ZELENA</t>
  </si>
  <si>
    <t>stikalo A-0-R</t>
  </si>
  <si>
    <t>uvodnice, Cu zbiralnice N in PE, ločena dodatna Cu zbiralnica za DIP, vrstne sponke kpl z nosilno letvijo in zaključnimi elementi</t>
  </si>
  <si>
    <t>napisne ploščice in oznake, drobni in vezni instalacijski material (PVC instalacijski kanali, vezne žice, ožičenje, kabel čevlji in tulci, vijačni material)</t>
  </si>
  <si>
    <t>skupaj razdelilnik R1 :</t>
  </si>
  <si>
    <t>x</t>
  </si>
  <si>
    <t>Obstoječ razdelilnik RG (dograditev)</t>
  </si>
  <si>
    <t>Dograditev opreme v obstoječ razdelilnik v avtomehanični delavnici za priklop dovodnega kabla do predmetnega prizidka:</t>
  </si>
  <si>
    <t>dograditev 3-polnega varovalnega kompleta kot npr. TYTAN  ali enakovredno v obstoječ razdelilnik, vključno z drobnim materialom, povezovalnimi žicami, varovalnimi vložki</t>
  </si>
  <si>
    <t>dograditev vrstne sponke VS6</t>
  </si>
  <si>
    <t>Izdelava uvoda za kabel  5x6 mm2 v razdelilnik, komplet z uvodnico</t>
  </si>
  <si>
    <t>drobni montažni material, meritve</t>
  </si>
  <si>
    <t>skupaj obstoječ razdelilnik:</t>
  </si>
  <si>
    <t>Dobava in polaganje kablov podometno v inštalacijske cevi (70 %) in delno nadometno (30%):</t>
  </si>
  <si>
    <t xml:space="preserve"> -</t>
  </si>
  <si>
    <t>NYM-J 3x1,5 mm²</t>
  </si>
  <si>
    <t xml:space="preserve"> m</t>
  </si>
  <si>
    <t>NYM-J 4x1,5 mm²</t>
  </si>
  <si>
    <t>NYM-J 5x1,5 mm²</t>
  </si>
  <si>
    <t>NYM-J 3x2,5 mm²</t>
  </si>
  <si>
    <t>NYY-J 5x4 mm²</t>
  </si>
  <si>
    <t xml:space="preserve">NYY-J 5x6 mm² </t>
  </si>
  <si>
    <t>FTP, kat.6</t>
  </si>
  <si>
    <t>Zaščitne instalacijske cevi za podometno polaganje, vključno z vlečno vrvjo in montažnim priborom:</t>
  </si>
  <si>
    <t>cev Φ 13-35 mm</t>
  </si>
  <si>
    <t>Galvansko cinkane perforirane kabelske police PK 100, komplet z pokrovom, nosilci in vezno-spojnim materialom:</t>
  </si>
  <si>
    <t>Dograditev obstoječega javljanja požara (v upravljanju Sintal):</t>
  </si>
  <si>
    <t>Razširitev obstoječe požarne centrale Zarja NJP-102A, dodatno programiranje, testiranje.</t>
  </si>
  <si>
    <t>Detekcija obstoječe adresne požarne zanke v obstoječih garderobah in določitev mesta, kje se nova javljalnika vključita v obstoječo zanko (v sodelovanju z upravljalcem)</t>
  </si>
  <si>
    <t>Adresni optični  javljalnik požara, komplet z podnožjem, vezan na obstoječi sistem avtomatskega javljanja požara</t>
  </si>
  <si>
    <t>JY(st)Y 2x2x0,8mm - rdeče barve</t>
  </si>
  <si>
    <t>Pridobitev potrdila o brezhibnem delovanju sistemov aktivne požarne zaščite za javljanje požara s strani pooblaščenega preglednika.</t>
  </si>
  <si>
    <t>Priklop prezračevalne naprave.</t>
  </si>
  <si>
    <t>Nadgradni LED panel, LED 22W 4000K 2000lm IP44 
ali enakovredno</t>
  </si>
  <si>
    <t>Nadgradni LED pane, LED 12W 4000K 900lm IP44 
ali enakovredno</t>
  </si>
  <si>
    <t>Vtičnica podometna s pokrovom, 16A/230V, IP44, komplet z dozo.</t>
  </si>
  <si>
    <t>Dobava in montaža nove svetilke kot npr. Awex LED EXIT SMALL STANDARD 2W 235lm Trajni / Pripravni spoj 3h BE N/O IP65
ali enakovredno</t>
  </si>
  <si>
    <t>Dobava in montaža piktograma za zasilno svetilko kot npr. AWEX EXIT SMALL STEKLO PLEXI 224mm 107mm 20m
ali enakovredno</t>
  </si>
  <si>
    <t>Pridobitev potrdila o brezhibnem delovanju sistemov aktivne požarne zaščite za varnostno razsvetljavo s strani pooblaščenega preglednika.</t>
  </si>
  <si>
    <t>Ozemljitve in strelovod:</t>
  </si>
  <si>
    <t>Dobava in montaža ploščatega vodnika FeZn 25x4 mm za izvedbo ozemljitvene instalacije. Proizvajalec HERMI ali enakovredno</t>
  </si>
  <si>
    <t>Dobava in montaža strelovodnega vodnika AH1 Al fi 8mm na tipske strelovodne nosilne elemente. Proizvajalec HERMI ali enakovredno</t>
  </si>
  <si>
    <t>Dobava in montaža sponke KON09 iz jekla za izvedbo spojev med ploščatimi strelovodnimi vodniki ter armaturo temeljev. Proizvajalec HERMI ali enakovredno</t>
  </si>
  <si>
    <t>Dobava in montaža sponke KON01 iz nerjavečega jekla za izvedbo kontaktnih spojev med ploščatim strelovodnim vodniki. Proizvajalec HERMI ali enakovredno</t>
  </si>
  <si>
    <t>Dobava in montaža sponke KON04 A iz nerjavečega jekla za medsebojno spajanje okroglih strelovodnih vodnikov. Proizvajalec HERMI ali enakovredno</t>
  </si>
  <si>
    <t>Dobava in montaža kontaktne sponke KON05 iz nerjavečega jekla za izvedbo kontaktnih spojev med okroglim strelovodnim vodnikom in pločevinastimi deli. Proizvajalec HERMI ali enakovredno</t>
  </si>
  <si>
    <t>Dobava in montaža merilne sponke KON02  za izdelavo merilnega spoja med strelovodnim vodnikom AH1 in ozemljilnim trakom. Proizvajalec HERMI ali enakovredno</t>
  </si>
  <si>
    <t>antikorozijska zaščita</t>
  </si>
  <si>
    <t>Notranje ozemljitve:</t>
  </si>
  <si>
    <t>Omarica za dodatno izenačenje potencialov podometna, komplet z zbiralko in spojnim materialom.</t>
  </si>
  <si>
    <t>vodnik H07 V-K 6 mm², Ru/Ze</t>
  </si>
  <si>
    <t>Razni spoji na napeljavi in vgrajeni kovinski opremi, vključno s spojnim materialom.</t>
  </si>
  <si>
    <r>
      <t>Senzor za krmiljenje razsvetljave, IP44, kot zaznavanja 360</t>
    </r>
    <r>
      <rPr>
        <vertAlign val="superscript"/>
        <sz val="11"/>
        <rFont val="Arial Narrow"/>
        <family val="2"/>
        <charset val="238"/>
      </rPr>
      <t>o</t>
    </r>
    <r>
      <rPr>
        <sz val="11"/>
        <rFont val="Arial Narrow"/>
        <family val="2"/>
        <charset val="238"/>
      </rPr>
      <t>, doseg maks. 12 m, spreminjanje naklona, nastavitev praga osvetlitve, nastavitev občutljivosti, nastavitev zakasnitve med zadnjim zaznanim premikom in izklopom</t>
    </r>
  </si>
  <si>
    <t>Razne detekcije, prevezave ali navezave obstoječih inštalacij v obstoječem delu zaradi izvedbe novega prezračevanja v obstoječih graderobah.</t>
  </si>
  <si>
    <t>Pregled električnih inštalacij po zahtevah "Pravilnika za NN električne inštalacije v stavbah"  in izdelava zapisnika o pregledu.
Zaradi posega v inštalacijo je potrebno poleg prizidanega dela (cca 100 m2), pregled izvesti tudi v obstoječih garderobah (cca 180 m2), kar je potrebno zajeti v ceni.</t>
  </si>
  <si>
    <t>Meritev ozemljitvene upornosti na obstoječih strelovodnih odvodih ob pričetku izvajanja del in izdelava poročila. 
V primeru ugotovljenih pomanjkljivosti je potrebno pristopiti k sanacij v fazi izvajanja del.</t>
  </si>
  <si>
    <t>Pregled strelovodnega sistema  po zahtevah "Pravilnika o zaščiti stavb pred strelo" po končanju del in izdelava zapisnika o pregledu.</t>
  </si>
  <si>
    <t>Drobni montažni material in nespecificirana dela (gips, purpen, preboji, priprava cevi v opažu pred betoniranjem…)</t>
  </si>
  <si>
    <t>ELEKTRIČNE INŠTALACIJE SKUPAJ:</t>
  </si>
  <si>
    <r>
      <t xml:space="preserve">KRMILNIK
</t>
    </r>
    <r>
      <rPr>
        <sz val="11"/>
        <rFont val="Arial Narrow"/>
        <family val="2"/>
        <charset val="238"/>
      </rPr>
      <t>Je zelo uporabniku prijazen. Zelo enostavno je navigirati v meniju po različnih stopnjah prijave, kar zmanjšuje tveganje za napake. Čarovnik za zagon se uporablja za zagotovitev, da bodo opravljene vse potrebne nastavitve. Shranjene tovarniške nastavitveje so dodatna varnost. Standardno je v meniju na voljo 21 jezikov. Krmilnik ima funkcije za varčevanje z energijo, kot so: vgrajena funkcija letne ure, prosto hlajenje, vračanje hladu, sezonska regulacija temperature in pretoka zraka...</t>
    </r>
  </si>
  <si>
    <r>
      <t xml:space="preserve">OHIŠJE IN KONSTRUKCIJA
</t>
    </r>
    <r>
      <rPr>
        <sz val="11"/>
        <rFont val="Arial Narrow"/>
        <family val="2"/>
        <charset val="238"/>
      </rPr>
      <t>Dvostenska stenska konstrukcija z izolacijami 40-50 mm iz mineralne volne je izdelana v aluminijasti pocinkani pločevini (AZ185), korozijska zaščita C4 po EN ISO 12944-2:2018. Velika posluževalna vrata in enostavne odstranljive glavne komponente poenostavijo vzdrževanje in servisiranje. Enote stojijo na 120 mm visokih nastavljivih nogicah.</t>
    </r>
  </si>
  <si>
    <r>
      <rPr>
        <b/>
        <sz val="11"/>
        <rFont val="Arial Narrow"/>
        <family val="2"/>
        <charset val="238"/>
      </rPr>
      <t xml:space="preserve">REGENERATOR
</t>
    </r>
    <r>
      <rPr>
        <sz val="11"/>
        <rFont val="Arial Narrow"/>
        <family val="2"/>
        <charset val="238"/>
      </rPr>
      <t>Brezstopenjsko nadzorovan vrtljivi toplotni izmenjevalnik je izdelan iz aluminija. Zaščita rotorja povzroči alarm na krmilniku AHU, če je prenosnik toplote v napaki.</t>
    </r>
  </si>
  <si>
    <r>
      <rPr>
        <b/>
        <sz val="11"/>
        <rFont val="Arial Narrow"/>
        <family val="2"/>
        <charset val="238"/>
      </rPr>
      <t xml:space="preserve">VENTILATOR
</t>
    </r>
    <r>
      <rPr>
        <sz val="11"/>
        <rFont val="Arial Narrow"/>
        <family val="2"/>
        <charset val="238"/>
      </rPr>
      <t>Brezstopenjsko nadzorovan EC ventilator ima možnost nastavitve 0-10 V za 0-100% hitrost ventilatorja.</t>
    </r>
  </si>
  <si>
    <r>
      <rPr>
        <b/>
        <sz val="11"/>
        <color theme="1"/>
        <rFont val="Arial Narrow"/>
        <family val="2"/>
        <charset val="238"/>
      </rPr>
      <t xml:space="preserve">ELEKTRIČNI GRELNIK
</t>
    </r>
    <r>
      <rPr>
        <sz val="11"/>
        <color theme="1"/>
        <rFont val="Arial Narrow"/>
        <family val="2"/>
        <charset val="238"/>
      </rPr>
      <t>Grelni elementi so iz nerjavečega jekla. Grelnik ima dva termostata: 60 °C termostat z avtomatskim resetom in 120 °C z ročnim resetom.</t>
    </r>
  </si>
  <si>
    <r>
      <rPr>
        <b/>
        <sz val="11"/>
        <color theme="1"/>
        <rFont val="Arial Narrow"/>
        <family val="2"/>
        <charset val="238"/>
      </rPr>
      <t xml:space="preserve">FILTER
</t>
    </r>
    <r>
      <rPr>
        <sz val="11"/>
        <color theme="1"/>
        <rFont val="Arial Narrow"/>
        <family val="2"/>
        <charset val="238"/>
      </rPr>
      <t xml:space="preserve">Dovodna stran: F7 
Odvodna stran: M5 </t>
    </r>
  </si>
  <si>
    <t>Priprava instalacij za tuš sestoječa iz:</t>
  </si>
  <si>
    <t>do f 100</t>
  </si>
  <si>
    <t>Pravokotni ravni kanali in oblikovni elementi (kolena,T-kosi, prehodi, etaže, priključki, nastavki, itd.) iz pocinkane jeklene pločevine v skladu z DIN 1946, Teil 2. Skupaj s kanali prirobnice s tesnilnimi trakovi, odprtine za čiščenje, ostali tesnilni, spojni, obešalni in pritrdilni material. Tesnost kanalov in spojev mora biti izvedena po SIST prEN 1507:2001 (glej tehnični opis). Debelina pločevine po DIN 24190:</t>
  </si>
  <si>
    <r>
      <t xml:space="preserve">Izolacija za ventilacijo in klimatizacijo, za kanale od naprav do odcepov na distribucijske elemente, ozolacija ne sme biti iz mineralne volne, na spojih lepljeno s trakovi, vključno pripadajoče lepilo in pritrdilni material. Toplotna izolacija dobavljiva v ploščah, z zaprto celično strukturo. Požarni razred B-s3 po DIN EN 13501. Zlepni spoji tesni, prirobnice izolirane dodatno.
</t>
    </r>
    <r>
      <rPr>
        <sz val="11"/>
        <rFont val="Calibri"/>
        <family val="2"/>
        <charset val="238"/>
      </rPr>
      <t>λ</t>
    </r>
    <r>
      <rPr>
        <sz val="11"/>
        <rFont val="Arial Narrow"/>
        <family val="2"/>
        <charset val="238"/>
      </rPr>
      <t>&lt; 0.038 (pri 0</t>
    </r>
    <r>
      <rPr>
        <vertAlign val="superscript"/>
        <sz val="11"/>
        <rFont val="Arial Narrow"/>
        <family val="2"/>
        <charset val="238"/>
      </rPr>
      <t>o</t>
    </r>
    <r>
      <rPr>
        <sz val="11"/>
        <rFont val="Arial Narrow"/>
        <family val="2"/>
        <charset val="238"/>
      </rPr>
      <t xml:space="preserve">C)
μ &gt; 5000
ZUZ, ZAZ zrak debelina d=19 mm
Kot na primer: ARMAFLEX AC 19 mm ali enakovredno
</t>
    </r>
  </si>
  <si>
    <t xml:space="preserve">Vrednost </t>
  </si>
  <si>
    <t>- Pretok zraka (m3/h): 2510</t>
  </si>
  <si>
    <t>- Eksterni tlačni padec (Pa): 250</t>
  </si>
  <si>
    <t>- Priključna moč (kW): 1,15</t>
  </si>
  <si>
    <t>- Priključna napetost (V): 400</t>
  </si>
  <si>
    <t>- Priključna moč (kW): 6</t>
  </si>
  <si>
    <t>- Teža med transportom (kg): 339</t>
  </si>
  <si>
    <t>- Dimenzije (mm x mm x mm): 1700x1473x1000</t>
  </si>
  <si>
    <t>- Skupna električna moč (kW): 2x1,15+6,0</t>
  </si>
  <si>
    <t>- Zvočna moč zajema (dB(A)): 80</t>
  </si>
  <si>
    <t>- Zvočna moč dovoda (dB(A)): 90</t>
  </si>
  <si>
    <t>- Zvočna moč odvoda (dB(A)): 70</t>
  </si>
  <si>
    <t>- Zvočna moč izpuha (dB(A)): 76</t>
  </si>
  <si>
    <t>- Zvočna moč ohišja (dB(A)): 68</t>
  </si>
  <si>
    <t xml:space="preserve">Transportni in manipulacijski stroški  </t>
  </si>
  <si>
    <t>UREDITEV OKOLJA</t>
  </si>
  <si>
    <t>▶ Odstranitev ograje</t>
  </si>
  <si>
    <t>▶ Odstranitev temelja ograje</t>
  </si>
  <si>
    <r>
      <t>m</t>
    </r>
    <r>
      <rPr>
        <b/>
        <vertAlign val="superscript"/>
        <sz val="11"/>
        <color indexed="8"/>
        <rFont val="Arial Narrow"/>
        <family val="2"/>
        <charset val="238"/>
      </rPr>
      <t>1</t>
    </r>
  </si>
  <si>
    <r>
      <t>m</t>
    </r>
    <r>
      <rPr>
        <b/>
        <vertAlign val="superscript"/>
        <sz val="11"/>
        <color indexed="8"/>
        <rFont val="Arial Narrow"/>
        <family val="2"/>
        <charset val="238"/>
      </rPr>
      <t>3</t>
    </r>
  </si>
  <si>
    <r>
      <t>m</t>
    </r>
    <r>
      <rPr>
        <b/>
        <vertAlign val="superscript"/>
        <sz val="10"/>
        <rFont val="Arial Narrow"/>
        <family val="2"/>
        <charset val="238"/>
      </rPr>
      <t>2</t>
    </r>
    <r>
      <rPr>
        <b/>
        <sz val="10"/>
        <rFont val="Arial Narrow"/>
        <family val="2"/>
        <charset val="238"/>
      </rPr>
      <t xml:space="preserve"> </t>
    </r>
  </si>
  <si>
    <r>
      <t>m</t>
    </r>
    <r>
      <rPr>
        <b/>
        <vertAlign val="superscript"/>
        <sz val="10"/>
        <rFont val="Arial Narrow"/>
        <family val="2"/>
        <charset val="238"/>
      </rPr>
      <t>3</t>
    </r>
    <r>
      <rPr>
        <b/>
        <sz val="10"/>
        <rFont val="Arial Narrow"/>
        <family val="2"/>
        <charset val="238"/>
      </rPr>
      <t xml:space="preserve"> </t>
    </r>
  </si>
  <si>
    <t>▶ Temelj ograje</t>
  </si>
  <si>
    <t>Kompletna izdelava priključkov cevi na jaške in peskolove.</t>
  </si>
  <si>
    <t>▶ Priključek na jašek oz. peskolov</t>
  </si>
  <si>
    <t>▶ Ponikovalnica</t>
  </si>
  <si>
    <t xml:space="preserve">▶ Odstranitev kanalizacijske cevi </t>
  </si>
  <si>
    <t>Zaščita skobljanih smrekovih desk s tankoslojnim lazurnim premazom (3x) v rjavi barvi (enako kot obstoječa ograja), npr. Beton.</t>
  </si>
  <si>
    <t>▶ Kovinska kontrukcija ograje</t>
  </si>
  <si>
    <t>▶ Lesena ograja</t>
  </si>
  <si>
    <t>▶ Zaščita lesenih delov ograje</t>
  </si>
  <si>
    <t>▶ Zaščita kovinske konstrukcije ograje</t>
  </si>
  <si>
    <t>Zaščita kovinske konstrukcije ograje: 2x temeljni antikorozijski premaz, 2x končna barvna zaščita.</t>
  </si>
  <si>
    <t>▶ Zasip temelja ograje</t>
  </si>
  <si>
    <t xml:space="preserve">Zasip temelja ograje z utrjevanjem nasipanega materiala. </t>
  </si>
  <si>
    <r>
      <rPr>
        <b/>
        <sz val="11"/>
        <color indexed="8"/>
        <rFont val="Arial Narrow"/>
        <family val="2"/>
        <charset val="238"/>
      </rPr>
      <t>Opomba:</t>
    </r>
    <r>
      <rPr>
        <sz val="11"/>
        <color indexed="8"/>
        <rFont val="Arial Narrow"/>
        <family val="2"/>
        <charset val="238"/>
      </rPr>
      <t xml:space="preserve">
Zasek,odstranitev in odvoz asfalta na območju izkopa za temelje ndstrešnice so zejeti v popisu ureditve okolja.</t>
    </r>
  </si>
  <si>
    <t>Odstranitev dela obst. kanalizacijske cevi PE DN 160 mm in zatesnitev priključka cevi na betonski jašek.</t>
  </si>
  <si>
    <t>▶ Pokrov jaška nosilnost 400 kN</t>
  </si>
  <si>
    <t>▶ Pokrov jaška nosilnost 250 kN</t>
  </si>
  <si>
    <t>Kompletna izdelava revizijskega jaška, iz prefabriciranih armiranobetonskih elementov, DN 600 mm, z nastavki z gumijastim tesnilom za plastično kanalizacijsko cev, globine do 2m</t>
  </si>
  <si>
    <t>▶ Pokrov peskolova nosilnost   125 kN</t>
  </si>
  <si>
    <t>▶ Pokrov peskolova nosilnost   400 kN</t>
  </si>
  <si>
    <t>▶ Preboj skozi temelj zidu</t>
  </si>
  <si>
    <t>Odstranitev odtočnih cevi 10x10 cm in nosilcev dolžine 4,20 m z odvozom na končno deponijo.</t>
  </si>
  <si>
    <t>Izdelava pasovnega temelja ograje. Peta 25x25 cm, nastavek 12x50 cm v dolžini 1,37 m. Kpl. z opažem, armaturo in betonom.</t>
  </si>
  <si>
    <t>Izdelava kovinske konstrukcije ograje. Stebri iz jeklenih pravokotnih cevi 50x50x3 mm z dvemi horizontalnimi povezavami 50x30x3 mm.</t>
  </si>
  <si>
    <t>Izdelava lesene ograje iz skobljanih smrekovih desk 10x2,2 cm višine 1,65 oz. 195 cm. Deske so na razmaku 6 cm, privijačene na kovinske horizontale. Izgled enak kot obstoječa ograja.</t>
  </si>
  <si>
    <r>
      <t>m</t>
    </r>
    <r>
      <rPr>
        <b/>
        <vertAlign val="superscript"/>
        <sz val="11"/>
        <color indexed="8"/>
        <rFont val="Arial Narrow"/>
        <family val="2"/>
        <charset val="238"/>
      </rPr>
      <t>1</t>
    </r>
    <r>
      <rPr>
        <b/>
        <sz val="10"/>
        <rFont val="Arial Narrow"/>
        <family val="2"/>
        <charset val="238"/>
      </rPr>
      <t xml:space="preserve"> </t>
    </r>
  </si>
  <si>
    <t>Odstranitev lesene ograje kpl. s kovinsko konstrukcijo. Ograja je iz vertikalnih desk 10x2,2 cm, višine 1,95 m. Jekleni stebri 50x50 mm (4 kom), horizontalne povezave 50x30 mm.</t>
  </si>
  <si>
    <t>▶ PE SN8 DN 200 mm</t>
  </si>
  <si>
    <t xml:space="preserve">kg </t>
  </si>
  <si>
    <t xml:space="preserve">Kompletno rušenje obstoječega asfalta z odvozom na deponijo (nevarni odpadek !); transport na razdaljo do 5 km. </t>
  </si>
  <si>
    <t>Zasek obstoječega asfalta za izvedbo stikov in premaz z bitumensko emulzijo.</t>
  </si>
  <si>
    <t xml:space="preserve">Odstranitev temelja ograje iz betonskih plohov dim. 12x60 cm, cca. 10 cm nad terenom, ostalo vkopano. </t>
  </si>
  <si>
    <t>Zasip točkovnih temeljev z prej izkopanim materialom, deponiranim na gradbišču in utrjevanje po plasteh max. debeline 30 cm. Kubatura zasipa računana v razsutem stanju.</t>
  </si>
  <si>
    <t>Strojno-ročni (80:20) izkop zemljine III.ktg. za točkovne temelje globine 145 cm s sprotnim nalaganjem na transportno sredstvo. Del izkopanega materiala se uporabi za kasnejši zasip temeljev in se začasno deponira na parceli v oddaljenosti do 20 m. Odvoz odvečnega materiala zajet v post. 6.</t>
  </si>
  <si>
    <t xml:space="preserve">Odvoz in razkladanje izkopanega materiala na trajno deponijo v oddaljenosti do 10 km. Všteti vse potrebne takse, nakladanje vračunano pri izkopu. </t>
  </si>
  <si>
    <t>Podlivanje sidrnih ploščic kovinskih stebrov dim. 75x50 cm debeline 5 cm z neskrčljivo malto (npr. Alteks). Kpl. z opaženjem, dobavo in pripravo malte in podlivanjem.</t>
  </si>
  <si>
    <t>Podlivanje sidrnih ploščic</t>
  </si>
  <si>
    <t>Podpiranje obst. kanalizacijskih cevi in jaškov</t>
  </si>
  <si>
    <t>Izvedba začasnega podpiranja obstoječih kanalizacijskih cevi (4,50 m), jaška in toplovoda (13,00 m) ob izkopu gradbene jame.</t>
  </si>
  <si>
    <t>Izdelava in montaža visečega polkrožnega  žleba 50 iz barvane alu pločevine debeline 0,7 mm r.š.=50 cm, kpl. s kotlički 50/150 (2 kom), žlebnimi kljukami, silikoniranjem stikov ter spojnim in pritrdilnim materialom.</t>
  </si>
  <si>
    <t>Izdelava in montaža odtočnega žleba Ø 150 mm, z labodjim vratom, iz barvane alu pločevine debeline 0,7 mm (2 kom). Kpl. z objemkami, silikoniranjem stikov ter spojnim in pritrdilnim materialom.</t>
  </si>
  <si>
    <r>
      <t>Dobava in montaža LTŽ priključka odtočne vertikale na betonski peskolov. Cev sega 60 cm nad koto zunanje ureditve. Kpl. z lokom 90</t>
    </r>
    <r>
      <rPr>
        <vertAlign val="superscript"/>
        <sz val="11"/>
        <color indexed="8"/>
        <rFont val="Arial Narrow"/>
        <family val="2"/>
        <charset val="238"/>
      </rPr>
      <t>o</t>
    </r>
    <r>
      <rPr>
        <sz val="11"/>
        <color indexed="8"/>
        <rFont val="Arial Narrow"/>
        <family val="2"/>
        <charset val="238"/>
      </rPr>
      <t>, tesnenjem stikov, pritrdilnim materialom in zatesnitvijo stika na peskolov.</t>
    </r>
  </si>
  <si>
    <r>
      <t>Dobava in montaža LTŽ priključka ostočne cevi na betonski peskolov. Vertikala je poravnana s koto zunanje ureditve. Kpl. z 90</t>
    </r>
    <r>
      <rPr>
        <vertAlign val="superscript"/>
        <sz val="11"/>
        <color indexed="8"/>
        <rFont val="Arial Narrow"/>
        <family val="2"/>
        <charset val="238"/>
      </rPr>
      <t>o</t>
    </r>
    <r>
      <rPr>
        <sz val="11"/>
        <color indexed="8"/>
        <rFont val="Arial Narrow"/>
        <family val="2"/>
        <charset val="238"/>
      </rPr>
      <t xml:space="preserve"> lokom, tesnenjem stikov, pritrdilnim materialom in zatesnitvijo priključka na peskolov.</t>
    </r>
  </si>
  <si>
    <r>
      <t>LTŽ priključek na peskolov (</t>
    </r>
    <r>
      <rPr>
        <b/>
        <sz val="11"/>
        <color indexed="8"/>
        <rFont val="Calibri"/>
        <family val="2"/>
        <charset val="238"/>
      </rPr>
      <t>Ø</t>
    </r>
    <r>
      <rPr>
        <b/>
        <sz val="11"/>
        <color indexed="8"/>
        <rFont val="Arial Narrow"/>
        <family val="2"/>
        <charset val="238"/>
      </rPr>
      <t xml:space="preserve"> 125 mm)</t>
    </r>
  </si>
  <si>
    <r>
      <t xml:space="preserve">LTŽ priključek na peskolov </t>
    </r>
    <r>
      <rPr>
        <b/>
        <sz val="11"/>
        <color indexed="8"/>
        <rFont val="Calibri"/>
        <family val="2"/>
        <charset val="238"/>
      </rPr>
      <t>Ø</t>
    </r>
    <r>
      <rPr>
        <b/>
        <sz val="11"/>
        <color indexed="8"/>
        <rFont val="Arial Narrow"/>
        <family val="2"/>
        <charset val="238"/>
      </rPr>
      <t xml:space="preserve"> 150 mm </t>
    </r>
  </si>
  <si>
    <r>
      <t xml:space="preserve">LTŽ priključek na peskolov </t>
    </r>
    <r>
      <rPr>
        <b/>
        <sz val="11"/>
        <color indexed="8"/>
        <rFont val="Calibri"/>
        <family val="2"/>
        <charset val="238"/>
      </rPr>
      <t>Ø</t>
    </r>
    <r>
      <rPr>
        <b/>
        <sz val="11"/>
        <color indexed="8"/>
        <rFont val="Arial Narrow"/>
        <family val="2"/>
        <charset val="238"/>
      </rPr>
      <t xml:space="preserve"> 125 mm </t>
    </r>
  </si>
  <si>
    <r>
      <t xml:space="preserve">LTŽ priključek na peskolov </t>
    </r>
    <r>
      <rPr>
        <b/>
        <sz val="11"/>
        <color indexed="8"/>
        <rFont val="Calibri"/>
        <family val="2"/>
        <charset val="238"/>
      </rPr>
      <t>Ø</t>
    </r>
    <r>
      <rPr>
        <b/>
        <sz val="11"/>
        <color indexed="8"/>
        <rFont val="Arial Narrow"/>
        <family val="2"/>
        <charset val="238"/>
      </rPr>
      <t xml:space="preserve">   80 mm </t>
    </r>
  </si>
  <si>
    <t>Dobava in vgradnja pokrova notranjega jaška fekalne kanalizacije. Dim. 60x60 cm, inox izvedba s protismradnim profilom (plinotesna izvedba). Površina pokrova obdelana s keramičnimi ploščicami.</t>
  </si>
  <si>
    <t>Razna nepredvidena dela (5 %). Obračun po dejansko pravljenem delu.</t>
  </si>
  <si>
    <t xml:space="preserve">▶ Razna nepredvidena dela </t>
  </si>
  <si>
    <r>
      <t>Dobava in polaganje (leplenje) stenskih keramičnih ploščic I. kvalitete do višine 2,20 m. S ploščicami so obložene tudi okenske police in vrhovi predelnih sten. Fugirna masa z nizko vpojnostjo vode, vodoodbojna in odporna na nastanek plesni (npr. Mapei Ultracolor plus). Zaradi visoke obremenitve prostora uporabiti kvalitetno lepilo in fugirno maso (npr. sisiem Mapei) !!! Na vogalih vgraditi PVC vogalnike. Stik s tlemi izvesti s keramično zaokrožnico. 60% površine je v prostorih manjših od 5 m</t>
    </r>
    <r>
      <rPr>
        <vertAlign val="superscript"/>
        <sz val="11"/>
        <color theme="1"/>
        <rFont val="Arial Narrow"/>
        <family val="2"/>
        <charset val="238"/>
      </rPr>
      <t xml:space="preserve">2 </t>
    </r>
    <r>
      <rPr>
        <sz val="11"/>
        <color theme="1"/>
        <rFont val="Arial Narrow"/>
        <family val="2"/>
        <charset val="238"/>
      </rPr>
      <t xml:space="preserve">(2 WC, 5 tušev). Vrsta in barva ploščic ter barve fugirne mase po izboru projektanta oz. investitorja. V ponudbi upoštevati ceni ploščic 25 </t>
    </r>
    <r>
      <rPr>
        <sz val="11"/>
        <color theme="1"/>
        <rFont val="Calibri"/>
        <family val="2"/>
        <charset val="238"/>
      </rPr>
      <t>€</t>
    </r>
    <r>
      <rPr>
        <sz val="11"/>
        <color theme="1"/>
        <rFont val="Arial Narrow"/>
        <family val="2"/>
        <charset val="238"/>
      </rPr>
      <t>/m</t>
    </r>
    <r>
      <rPr>
        <vertAlign val="superscript"/>
        <sz val="11"/>
        <color theme="1"/>
        <rFont val="Arial Narrow"/>
        <family val="2"/>
        <charset val="238"/>
      </rPr>
      <t>2</t>
    </r>
    <r>
      <rPr>
        <sz val="11"/>
        <color theme="1"/>
        <rFont val="Arial Narrow"/>
        <family val="2"/>
        <charset val="238"/>
      </rPr>
      <t>.</t>
    </r>
  </si>
  <si>
    <t>I.B/9</t>
  </si>
  <si>
    <t>RAZNA DELA</t>
  </si>
  <si>
    <t>Ročni gasilni aparati</t>
  </si>
  <si>
    <t>Dobava in montaža ročnih gasilnih aparatov na prah ABC 6 kg.</t>
  </si>
  <si>
    <t>Čiščanje prostorov po končani gradnji</t>
  </si>
  <si>
    <t>Nepredvidena dela</t>
  </si>
  <si>
    <t>GRADBENA SKUPAJ:</t>
  </si>
  <si>
    <t>Razna nepredvidena dela (5%).</t>
  </si>
  <si>
    <r>
      <t>Čiščanje prostorov po končani gradnji (94 m</t>
    </r>
    <r>
      <rPr>
        <vertAlign val="superscript"/>
        <sz val="11"/>
        <color theme="1"/>
        <rFont val="Arial Narrow"/>
        <family val="2"/>
        <charset val="238"/>
      </rPr>
      <t>2</t>
    </r>
    <r>
      <rPr>
        <sz val="11"/>
        <color theme="1"/>
        <rFont val="Arial Narrow"/>
        <family val="2"/>
        <charset val="238"/>
      </rPr>
      <t>).</t>
    </r>
  </si>
  <si>
    <t>RAZNA DELA SKUPAJ:</t>
  </si>
  <si>
    <t>OBRTINIŠKA SKUPAJ:</t>
  </si>
  <si>
    <t>Razna dela</t>
  </si>
  <si>
    <t>II.B/4</t>
  </si>
  <si>
    <t xml:space="preserve">RAZNA DELA </t>
  </si>
  <si>
    <t>GRADBENA DELA SKUPAJ:</t>
  </si>
  <si>
    <t>OBRTNIŠKA DELA SKUPAJ:</t>
  </si>
  <si>
    <r>
      <t>Dobava in vgradnja armiranega betona C 25/30, prereza pod 0,30 m</t>
    </r>
    <r>
      <rPr>
        <vertAlign val="superscript"/>
        <sz val="11"/>
        <color indexed="8"/>
        <rFont val="Arial Narrow"/>
        <family val="2"/>
        <charset val="238"/>
      </rPr>
      <t>3</t>
    </r>
    <r>
      <rPr>
        <sz val="11"/>
        <color indexed="8"/>
        <rFont val="Arial Narrow"/>
        <family val="2"/>
        <charset val="238"/>
      </rPr>
      <t>/m</t>
    </r>
    <r>
      <rPr>
        <vertAlign val="superscript"/>
        <sz val="11"/>
        <color indexed="8"/>
        <rFont val="Arial Narrow"/>
        <family val="2"/>
        <charset val="238"/>
      </rPr>
      <t xml:space="preserve">1 </t>
    </r>
    <r>
      <rPr>
        <sz val="11"/>
        <color indexed="8"/>
        <rFont val="Arial Narrow"/>
        <family val="2"/>
        <charset val="238"/>
      </rPr>
      <t>- nastavki točkovnih temeljev dim. 75x50x70 cm. Nastavki imajo vbetonirana navojna sidra (8 kom x 8 stebrov). Dobava sider je zajeta pri ključavničarskih delih.</t>
    </r>
  </si>
  <si>
    <r>
      <t>Dobava in montaža okna iz kvalitetnih 6 komornih PVC profilov. Toplotna prehodnost celotnega okna (okvir+steklo) U</t>
    </r>
    <r>
      <rPr>
        <vertAlign val="subscript"/>
        <sz val="11"/>
        <color theme="1"/>
        <rFont val="Arial Narrow"/>
        <family val="2"/>
        <charset val="238"/>
      </rPr>
      <t>w</t>
    </r>
    <r>
      <rPr>
        <sz val="11"/>
        <color theme="1"/>
        <rFont val="Arial Narrow"/>
        <family val="2"/>
        <charset val="238"/>
      </rPr>
      <t>=max. 0,70 W/m</t>
    </r>
    <r>
      <rPr>
        <vertAlign val="superscript"/>
        <sz val="11"/>
        <color theme="1"/>
        <rFont val="Arial Narrow"/>
        <family val="2"/>
        <charset val="238"/>
      </rPr>
      <t>2</t>
    </r>
    <r>
      <rPr>
        <sz val="11"/>
        <color theme="1"/>
        <rFont val="Arial Narrow"/>
        <family val="2"/>
        <charset val="238"/>
      </rPr>
      <t>K. Odpiranje krila okoli vertikalne in horizontalne vezi. Krilo opremljeno s protipovesnim okovjem in zastekleno s trojnim termopan steklom (U</t>
    </r>
    <r>
      <rPr>
        <vertAlign val="subscript"/>
        <sz val="11"/>
        <color theme="1"/>
        <rFont val="Arial Narrow"/>
        <family val="2"/>
        <charset val="238"/>
      </rPr>
      <t>g</t>
    </r>
    <r>
      <rPr>
        <sz val="11"/>
        <color theme="1"/>
        <rFont val="Arial Narrow"/>
        <family val="2"/>
        <charset val="238"/>
      </rPr>
      <t>=max. 0,50 W/m</t>
    </r>
    <r>
      <rPr>
        <vertAlign val="superscript"/>
        <sz val="11"/>
        <color theme="1"/>
        <rFont val="Arial Narrow"/>
        <family val="2"/>
        <charset val="238"/>
      </rPr>
      <t>2</t>
    </r>
    <r>
      <rPr>
        <sz val="11"/>
        <color theme="1"/>
        <rFont val="Arial Narrow"/>
        <family val="2"/>
        <charset val="238"/>
      </rPr>
      <t xml:space="preserve">K.). PVC kljuka. Zunanja Alu polica, notranje ni (omet oz. ploščice). </t>
    </r>
  </si>
  <si>
    <t>Dobava, dovoz in vgrajevanje drobljenca TD 32 v debelini  min. 40 cm</t>
  </si>
  <si>
    <t>▶ Tampon pod asfaltom v deb. 40 cm</t>
  </si>
  <si>
    <t>Dobava, dovoz in ugrajevanje tampona - drobljenca TD 32 v debelini 10 cm pod parapetnim zidom "L"</t>
  </si>
  <si>
    <t>▶ Tampon pod parapetnim zidom "L"</t>
  </si>
  <si>
    <t>Dobava, dovoz in ugrajevanje podložnega betona C16/20 v debelini 10 cm pod parapetnim zido "L"</t>
  </si>
  <si>
    <t>▶ Podložni beton pod parapetnim zidom "L"</t>
  </si>
  <si>
    <t>Dobava in vgrajevanje tipskega parapetnega zidu "L" dim. 85 x 300 x 60 cm na predhodno pripravljeno podlago</t>
  </si>
  <si>
    <t>▶ Parapetni zidec iz parapetnega zidu "L"</t>
  </si>
  <si>
    <t>Izvedba zasipa za betonskim parapetnim "L" zidom in pod betonskimi ploščami do višine tampona</t>
  </si>
  <si>
    <t>▶ Zasip betonskega parapetnega "L" zidu in betonskih plošč</t>
  </si>
  <si>
    <t>Kompletna izvedba tamponskega nasutja s komprimiranjem pod betonskimi ploščami v debelini 25 cm</t>
  </si>
  <si>
    <t>▶ Tampon pod betonskimi ploščami v deb. 25 cm</t>
  </si>
  <si>
    <t>Dobava in vgrajevanje tipskih betonskih plošč  dim. 40 x 40 x 3.80 cm na predhodno pripravljeno podlago</t>
  </si>
  <si>
    <t>Dobava in vgrajevanje peščenega nasutja 0 - 8 mm pod tipske betonske plošče</t>
  </si>
  <si>
    <t>▶ Pesek pod betonskimi ploščami</t>
  </si>
  <si>
    <t>Postavitev profilov na mestih predvidenih jaškov in požiralnikov ter peskolovov</t>
  </si>
  <si>
    <t>Strojno - ročni (80% - 20%) izkop jarka v tamponu oziroma zemljini III. trapezni izkop, širine od 0,6 m, z odlaganjem materiala ob traso izkopa</t>
  </si>
  <si>
    <t>Izvedba preboja dim. 30 x 30 cm v ab temelj debeline 30 cm.</t>
  </si>
  <si>
    <t>▶ Fazonski elementi T kos  200/200/45 st.</t>
  </si>
  <si>
    <t>Dobava in montaža tipskega LTŽ pokrova DN 600 mm, kompletno z okvirjem</t>
  </si>
  <si>
    <t>Kompletna izdelava peskolova, iz prefabriciranih armiranobetonskih elementov, DN 400 mm, z nastavki z gumijastim tesnilom za plastično kanalizacijsko cev, globine do 1,50 m vključno z usedalnikom.</t>
  </si>
  <si>
    <t xml:space="preserve">▶ Peskolov </t>
  </si>
  <si>
    <t xml:space="preserve">Dobava in montaža tipskega LTŽ pokrova z okvirjem - kvadratni 400 x 400 mm </t>
  </si>
  <si>
    <t>Kompletna izdelava ponikovalnice, iz prefabriciranih armiranobetonskih elementov, DN 1200 mm, z nastavki z gumijastim tesnilom za plastično kanalizacijsko cev, globine do 3,00 - 4,00 m.</t>
  </si>
  <si>
    <t>Dobava, dovoz in vgradnja tipskih betonskih robnikov 15/25/100 cm v betonski temelj C 16/20</t>
  </si>
  <si>
    <t>▶ Betonski robniki</t>
  </si>
  <si>
    <t>Dobava, dovoz in vgradnja tipskih betonskih radialnih  robnikov 15/25/33 cm v betonski temelj C 16/20</t>
  </si>
  <si>
    <t>▶ Betonski radialni robniki</t>
  </si>
  <si>
    <t>▶ Betonske plošče ob fasadi prizidka</t>
  </si>
  <si>
    <t>OPOMBA:</t>
  </si>
  <si>
    <t>Zaščita prezračevalne naprave - konstrukcija</t>
  </si>
  <si>
    <t>SKUPAJ UREDITEV OKOLJA:</t>
  </si>
  <si>
    <t>DDV 22%</t>
  </si>
  <si>
    <t>SKUPAJ KANALIZACIJA:</t>
  </si>
  <si>
    <t>Pleskanje jeklene strešne konstrukcije: 2x temeljna antikorozijska zaščita, 2 x končni barvni premaz. Opis konstrukcije v ključavničarskih delih. Ocenjena teža konstrukcije znaša 3.558,89 kg.</t>
  </si>
  <si>
    <t>UREDITEV OKOLJA (I. FAZA)</t>
  </si>
  <si>
    <t xml:space="preserve">▶ Pokrov notranjega jaška </t>
  </si>
  <si>
    <t>Dobava, rezanje, krivljenje, vezanje in polaganje armature Bst500 po armaturnem načrtu.</t>
  </si>
  <si>
    <t>Armatura do Ø 12</t>
  </si>
  <si>
    <t>Armatura nad Ø 14</t>
  </si>
  <si>
    <t>Armaturna mreža</t>
  </si>
  <si>
    <t>Dabava, rezanje in polaganje armaturne mreže Q335 (podest prezračevalne naprave).</t>
  </si>
  <si>
    <t>Izdelava in montaža strešne konstrukcije iz jeklenih profilov dim. 22,02 x 5,30 m. Primarni nosilci so profili HEA 160, dolžine 5,30 m (7 kom v rastru 3,50 m), ki so na eni strani vijačeni v ab vez obstoječega objekta (4 x M12 kv 8.8.), na drugi pa v novo ab zidno vez (4 x M12 kv 8.8.). Na HEA profile so navarjeni kotniki, v njih pa vijačeni sekundarni nosilci HOP U 120x60x4 mm (9 kom na razmaku 0,62 m). Enaki profili zaključujejo  strešno konstrukcijo s treh strani. Jeklo St235 po standardu EN 10025-2.</t>
  </si>
  <si>
    <t>Izdelava in montaža zaščite okoli prezračevalne naprave dim. 1,20 x 2,20 x 3,50 m. Stebri (4 kom višine 3,25 oz. 3,35 m) so kvadratne cevi 80x80x4 mm. Z enakimi profili so povezani na sredini in na vrhu. Preko njih sta navarjena enaka profila v naklonu, preko njih pa sekundarna HOP C 80x40x3 mm, v katere je vijačena kritina. V sprednjem delu so dvokrilna vrata. Okvir krila je iz HOP 40x40x3 mm, vanj pa je navarjena valovita jeklena mreža z okenci 50x50 mm. V ostala polja so vstavljeni okvirji iz kotnikov 40x40x3 mm z navarjeno enako mrežo. Jeklo St 235 po standardu EN 10025-2. Vsi elementi  so pocinkani in vijačeni. Mreže so pocinkane. Ponudnik je dolžan izdelati delavniški načrt.</t>
  </si>
  <si>
    <t>Zaščita prezračevalne naprave - mreže</t>
  </si>
  <si>
    <t>Dobava in montaža jeklene konstrukcije nadstrešnice  ki jo sestavljajo stebri HEA 260 in na njih privijačeni konzolni strešni nosilci HEA 260 (8 rastrov na razstoju 2,60 m). Stebri so vijačeni na navojna sidra M24 kv 8.8 (8 vijakov x 8 stebrov), vbetonirana v ab temeljni nastavek. Prečno na strešne nosilce so privijačeni senkundarni HOP U 120x60x4 mm. Jeklo St 235 po standardu EN 10025-2. Vsi kovinski elementi so pocinkani in med seboj vijačeni. Glej načrt gradbenih konstrukcij !!!</t>
  </si>
  <si>
    <t>Obešalni in pritrdilni material ter konzole  narejene iz profilnega železa, temeljno obarvanega v skupni teži</t>
  </si>
  <si>
    <t>Tlačna in trdnostna preizkušnja z hladnim vodnim tlakom 5 bar ter izpihovanjem cevovoda</t>
  </si>
  <si>
    <t xml:space="preserve">- dveh kotnih podometnih ventilov DN15 vključno z
zidno rozeto in vezno pokromano cevko premera 10 mm, dolžine cca. 30 cm
</t>
  </si>
  <si>
    <t>- konzolne školjke z zadnjim odtokom izdelane iz sanitarne keramike (kot npr. Dolomite Clodia ali enakovredno)</t>
  </si>
  <si>
    <t>- školjke (50 cm) in podstavka izdelane iz sanitarne keramike (kot npr. Dolomite ali enakovredno)</t>
  </si>
  <si>
    <t>Dobava in montaža cevnih objemk z gumi vložkom  ali blažilnim elementom komplet z navojno palico M10 ter pritrdilnim materialom (podloška, matica, vložek) namenjeno za obešanje spiro kanalov</t>
  </si>
  <si>
    <t>Ustreza npr.:</t>
  </si>
</sst>
</file>

<file path=xl/styles.xml><?xml version="1.0" encoding="utf-8"?>
<styleSheet xmlns="http://schemas.openxmlformats.org/spreadsheetml/2006/main">
  <numFmts count="31">
    <numFmt numFmtId="5" formatCode="#,##0\ &quot;€&quot;;\-#,##0\ &quot;€&quot;"/>
    <numFmt numFmtId="41" formatCode="_-* #,##0\ _€_-;\-* #,##0\ _€_-;_-* &quot;-&quot;\ _€_-;_-@_-"/>
    <numFmt numFmtId="43" formatCode="_-* #,##0.00\ _€_-;\-* #,##0.00\ _€_-;_-* &quot;-&quot;??\ _€_-;_-@_-"/>
    <numFmt numFmtId="164" formatCode="_-* #,##0.00\ _S_I_T_-;\-* #,##0.00\ _S_I_T_-;_-* &quot;-&quot;??\ _S_I_T_-;_-@_-"/>
    <numFmt numFmtId="165" formatCode="_-* #,##0.00\ [$€-1]_-;\-* #,##0.00\ [$€-1]_-;_-* &quot;-&quot;??\ [$€-1]_-"/>
    <numFmt numFmtId="166" formatCode="0&quot;.&quot;\ "/>
    <numFmt numFmtId="167" formatCode="&quot;&quot;0&quot;.)&quot;"/>
    <numFmt numFmtId="168" formatCode="&quot;B3&quot;\.0"/>
    <numFmt numFmtId="169" formatCode="&quot;B6&quot;\.0"/>
    <numFmt numFmtId="170" formatCode="_-* #,##0.00\ _S_k_-;\-* #,##0.00\ _S_k_-;_-* &quot;-&quot;??\ _S_k_-;_-@_-"/>
    <numFmt numFmtId="171" formatCode="0.0"/>
    <numFmt numFmtId="172" formatCode="_-* #,##0.00\ &quot;SIT&quot;_-;\-* #,##0.00\ &quot;SIT&quot;_-;_-* &quot;-&quot;??\ &quot;SIT&quot;_-;_-@_-"/>
    <numFmt numFmtId="173" formatCode="&quot;$&quot;#,##0_);\(&quot;$&quot;#,##0\)"/>
    <numFmt numFmtId="174" formatCode="\$#,##0\ ;\(\$#,##0\)"/>
    <numFmt numFmtId="175" formatCode="m\o\n\th\ d\,\ yyyy"/>
    <numFmt numFmtId="176" formatCode="_(&quot;$&quot;* #,##0.00_);_(&quot;$&quot;* \(#,##0.00\);_(&quot;$&quot;* &quot;-&quot;??_);_(@_)"/>
    <numFmt numFmtId="177" formatCode="#,#00"/>
    <numFmt numFmtId="178" formatCode="#,"/>
    <numFmt numFmtId="179" formatCode="[$€-2]\ #,##0.00"/>
    <numFmt numFmtId="180" formatCode="_-* #,##0&quot; €&quot;_-;\-* #,##0&quot; €&quot;_-;_-* &quot;- €&quot;_-;_-@_-"/>
    <numFmt numFmtId="181" formatCode="_-* #,##0.00\ _S_I_T_-;\-* #,##0.00\ _S_I_T_-;_-* \-??\ _S_I_T_-;_-@_-"/>
    <numFmt numFmtId="182" formatCode="_-* #,##0.00\ _k_n_-;\-* #,##0.00\ _k_n_-;_-* \-??\ _k_n_-;_-@_-"/>
    <numFmt numFmtId="183" formatCode="_-* #,##0.00\ _E_U_R_-;\-* #,##0.00\ _E_U_R_-;_-* &quot;-&quot;??\ _E_U_R_-;_-@_-"/>
    <numFmt numFmtId="184" formatCode="_(&quot;$&quot;* #,##0_);_(&quot;$&quot;* \(#,##0\);_(&quot;$&quot;* &quot;-&quot;_);_(@_)"/>
    <numFmt numFmtId="185" formatCode="0&quot;.&quot;"/>
    <numFmt numFmtId="186" formatCode="#,##0.00;[Red]\-#,##0.00;\ "/>
    <numFmt numFmtId="187" formatCode="0\."/>
    <numFmt numFmtId="188" formatCode="_-* #,##0.00\ _€_-;\-* #,##0.00\ _€_-;_-* \-??\ _€_-;_-@_-"/>
    <numFmt numFmtId="189" formatCode="#,###.00"/>
    <numFmt numFmtId="190" formatCode="#,##0.00;[Red]\-#,##0.00;&quot; &quot;"/>
    <numFmt numFmtId="191" formatCode="#,##0.00;[Red]\-#,##0.00"/>
  </numFmts>
  <fonts count="119">
    <font>
      <sz val="11"/>
      <color theme="1"/>
      <name val="Arial Narrow"/>
      <family val="2"/>
      <charset val="238"/>
    </font>
    <font>
      <sz val="11"/>
      <color indexed="8"/>
      <name val="Arial Narrow"/>
      <family val="2"/>
      <charset val="238"/>
    </font>
    <font>
      <sz val="10"/>
      <name val="Arial CE"/>
      <family val="2"/>
      <charset val="238"/>
    </font>
    <font>
      <sz val="10"/>
      <name val="Verdana"/>
      <family val="2"/>
      <charset val="238"/>
    </font>
    <font>
      <sz val="10"/>
      <name val="Times New Roman CE"/>
      <charset val="238"/>
    </font>
    <font>
      <b/>
      <sz val="14"/>
      <name val="Arial"/>
      <family val="2"/>
    </font>
    <font>
      <sz val="10"/>
      <name val="Arial"/>
      <family val="2"/>
    </font>
    <font>
      <b/>
      <sz val="11"/>
      <name val="SLO_Caraway"/>
      <family val="2"/>
      <charset val="238"/>
    </font>
    <font>
      <sz val="10"/>
      <name val="Arial"/>
      <family val="2"/>
      <charset val="238"/>
    </font>
    <font>
      <b/>
      <sz val="11"/>
      <name val="Arial Narrow"/>
      <family val="2"/>
      <charset val="238"/>
    </font>
    <font>
      <sz val="11"/>
      <name val="Arial Narrow"/>
      <family val="2"/>
      <charset val="238"/>
    </font>
    <font>
      <b/>
      <sz val="11"/>
      <color indexed="8"/>
      <name val="Arial Narrow"/>
      <family val="2"/>
      <charset val="238"/>
    </font>
    <font>
      <b/>
      <vertAlign val="superscript"/>
      <sz val="11"/>
      <color indexed="8"/>
      <name val="Arial Narrow"/>
      <family val="2"/>
      <charset val="238"/>
    </font>
    <font>
      <b/>
      <sz val="20"/>
      <name val="Arial Narrow"/>
      <family val="2"/>
      <charset val="238"/>
    </font>
    <font>
      <sz val="10"/>
      <name val="Arial CE"/>
      <charset val="238"/>
    </font>
    <font>
      <b/>
      <sz val="11"/>
      <color indexed="8"/>
      <name val="Calibri"/>
      <family val="2"/>
      <charset val="238"/>
    </font>
    <font>
      <sz val="11"/>
      <name val="Calibri"/>
      <family val="2"/>
      <charset val="238"/>
    </font>
    <font>
      <sz val="12"/>
      <name val="Tahoma"/>
      <family val="2"/>
      <charset val="238"/>
    </font>
    <font>
      <sz val="12"/>
      <color indexed="8"/>
      <name val="Tahoma"/>
      <family val="2"/>
      <charset val="238"/>
    </font>
    <font>
      <sz val="10"/>
      <name val="Tahoma"/>
      <family val="2"/>
      <charset val="238"/>
    </font>
    <font>
      <sz val="10"/>
      <name val="Arial CE"/>
    </font>
    <font>
      <b/>
      <sz val="10"/>
      <name val="Tahoma"/>
      <family val="2"/>
      <charset val="238"/>
    </font>
    <font>
      <sz val="8"/>
      <name val="Arial Narrow"/>
      <family val="2"/>
      <charset val="238"/>
    </font>
    <font>
      <b/>
      <sz val="10"/>
      <name val="Arial CE"/>
      <charset val="238"/>
    </font>
    <font>
      <b/>
      <sz val="11"/>
      <name val="Calibri"/>
      <family val="2"/>
      <charset val="238"/>
    </font>
    <font>
      <b/>
      <sz val="11"/>
      <color indexed="8"/>
      <name val="Symbol"/>
      <family val="1"/>
      <charset val="2"/>
    </font>
    <font>
      <b/>
      <sz val="12"/>
      <name val="Tahoma"/>
      <family val="2"/>
      <charset val="238"/>
    </font>
    <font>
      <b/>
      <sz val="10"/>
      <name val="Arial CE"/>
    </font>
    <font>
      <sz val="11"/>
      <color rgb="FF006100"/>
      <name val="Calibri"/>
      <family val="2"/>
      <charset val="238"/>
      <scheme val="minor"/>
    </font>
    <font>
      <b/>
      <sz val="11"/>
      <color theme="1"/>
      <name val="Arial Narrow"/>
      <family val="2"/>
      <charset val="238"/>
    </font>
    <font>
      <b/>
      <sz val="12"/>
      <name val="Arial Narrow"/>
      <family val="2"/>
      <charset val="238"/>
    </font>
    <font>
      <b/>
      <sz val="14"/>
      <color indexed="8"/>
      <name val="Arial Narrow"/>
      <family val="2"/>
      <charset val="238"/>
    </font>
    <font>
      <b/>
      <sz val="14"/>
      <name val="Arial Narrow"/>
      <family val="2"/>
      <charset val="238"/>
    </font>
    <font>
      <sz val="10"/>
      <name val="Arial Narrow"/>
      <family val="2"/>
      <charset val="238"/>
    </font>
    <font>
      <sz val="10"/>
      <color theme="1"/>
      <name val="Arial Narrow"/>
      <family val="2"/>
      <charset val="238"/>
    </font>
    <font>
      <b/>
      <sz val="10"/>
      <name val="Arial Narrow"/>
      <family val="2"/>
      <charset val="238"/>
    </font>
    <font>
      <b/>
      <sz val="12"/>
      <color indexed="8"/>
      <name val="Arial Narrow"/>
      <family val="2"/>
      <charset val="238"/>
    </font>
    <font>
      <sz val="12"/>
      <color indexed="8"/>
      <name val="Arial Narrow"/>
      <family val="2"/>
      <charset val="238"/>
    </font>
    <font>
      <sz val="12"/>
      <name val="Arial CE"/>
      <charset val="238"/>
    </font>
    <font>
      <sz val="14"/>
      <color indexed="8"/>
      <name val="Arial Narrow"/>
      <family val="2"/>
      <charset val="238"/>
    </font>
    <font>
      <sz val="14"/>
      <name val="Arial CE"/>
      <charset val="238"/>
    </font>
    <font>
      <sz val="11"/>
      <color indexed="8"/>
      <name val="Symbol"/>
      <family val="1"/>
      <charset val="2"/>
    </font>
    <font>
      <sz val="11"/>
      <color indexed="8"/>
      <name val="Calibri"/>
      <family val="2"/>
      <charset val="238"/>
    </font>
    <font>
      <vertAlign val="superscript"/>
      <sz val="11"/>
      <color indexed="8"/>
      <name val="Arial Narrow"/>
      <family val="2"/>
      <charset val="238"/>
    </font>
    <font>
      <sz val="11"/>
      <name val="Arial CE"/>
      <charset val="238"/>
    </font>
    <font>
      <b/>
      <sz val="11"/>
      <name val="Arial CE"/>
      <charset val="238"/>
    </font>
    <font>
      <sz val="11"/>
      <color theme="1"/>
      <name val="Calibri"/>
      <family val="2"/>
      <charset val="238"/>
    </font>
    <font>
      <vertAlign val="superscript"/>
      <sz val="11"/>
      <color theme="1"/>
      <name val="Arial Narrow"/>
      <family val="2"/>
      <charset val="238"/>
    </font>
    <font>
      <vertAlign val="subscript"/>
      <sz val="11"/>
      <color theme="1"/>
      <name val="Arial Narrow"/>
      <family val="2"/>
      <charset val="238"/>
    </font>
    <font>
      <b/>
      <sz val="11"/>
      <name val="Times New Roman CE"/>
      <family val="1"/>
      <charset val="238"/>
    </font>
    <font>
      <b/>
      <sz val="11"/>
      <color indexed="8"/>
      <name val="Times New Roman CE"/>
      <family val="1"/>
      <charset val="238"/>
    </font>
    <font>
      <sz val="11"/>
      <name val="Times New Roman CE"/>
      <family val="1"/>
      <charset val="238"/>
    </font>
    <font>
      <sz val="11"/>
      <color indexed="8"/>
      <name val="Times New Roman CE"/>
      <family val="1"/>
      <charset val="238"/>
    </font>
    <font>
      <sz val="11"/>
      <name val="Times New Roman"/>
      <family val="1"/>
      <charset val="238"/>
    </font>
    <font>
      <sz val="11"/>
      <color indexed="8"/>
      <name val="Times New Roman"/>
      <family val="1"/>
      <charset val="238"/>
    </font>
    <font>
      <sz val="11"/>
      <name val="Symbol"/>
      <family val="1"/>
      <charset val="2"/>
    </font>
    <font>
      <sz val="10"/>
      <name val="Times New Roman"/>
      <family val="1"/>
      <charset val="238"/>
    </font>
    <font>
      <sz val="11"/>
      <color theme="1"/>
      <name val="Times New Roman"/>
      <family val="1"/>
      <charset val="238"/>
    </font>
    <font>
      <b/>
      <sz val="11"/>
      <name val="Times New Roman"/>
      <family val="1"/>
      <charset val="238"/>
    </font>
    <font>
      <b/>
      <sz val="11"/>
      <color indexed="30"/>
      <name val="Times New Roman"/>
      <family val="1"/>
      <charset val="238"/>
    </font>
    <font>
      <b/>
      <sz val="11"/>
      <color indexed="8"/>
      <name val="Times New Roman"/>
      <family val="1"/>
      <charset val="238"/>
    </font>
    <font>
      <sz val="10"/>
      <name val="Helv"/>
      <charset val="204"/>
    </font>
    <font>
      <sz val="10"/>
      <name val="Helv"/>
    </font>
    <font>
      <sz val="11"/>
      <color indexed="9"/>
      <name val="Calibri"/>
      <family val="2"/>
      <charset val="238"/>
    </font>
    <font>
      <sz val="11"/>
      <color indexed="20"/>
      <name val="Calibri"/>
      <family val="2"/>
      <charset val="238"/>
    </font>
    <font>
      <b/>
      <sz val="11"/>
      <color indexed="10"/>
      <name val="Calibri"/>
      <family val="2"/>
      <charset val="238"/>
    </font>
    <font>
      <b/>
      <sz val="11"/>
      <color indexed="52"/>
      <name val="Calibri"/>
      <family val="2"/>
      <charset val="238"/>
    </font>
    <font>
      <b/>
      <sz val="11"/>
      <color indexed="9"/>
      <name val="Calibri"/>
      <family val="2"/>
      <charset val="238"/>
    </font>
    <font>
      <sz val="10"/>
      <color indexed="8"/>
      <name val="Arial CE"/>
      <family val="2"/>
      <charset val="238"/>
    </font>
    <font>
      <sz val="1"/>
      <color indexed="8"/>
      <name val="Courier"/>
      <family val="1"/>
      <charset val="238"/>
    </font>
    <font>
      <sz val="10"/>
      <color indexed="8"/>
      <name val="Arial"/>
      <family val="2"/>
      <charset val="238"/>
    </font>
    <font>
      <sz val="11"/>
      <color indexed="17"/>
      <name val="Calibri"/>
      <family val="2"/>
      <charset val="238"/>
    </font>
    <font>
      <i/>
      <sz val="11"/>
      <color indexed="23"/>
      <name val="Calibri"/>
      <family val="2"/>
      <charset val="238"/>
    </font>
    <font>
      <sz val="10"/>
      <name val="SSVAGRounded-Thin"/>
    </font>
    <font>
      <b/>
      <sz val="18"/>
      <color indexed="24"/>
      <name val="Helvetica"/>
      <family val="2"/>
    </font>
    <font>
      <b/>
      <sz val="15"/>
      <color indexed="56"/>
      <name val="Calibri"/>
      <family val="2"/>
      <charset val="238"/>
    </font>
    <font>
      <b/>
      <sz val="18"/>
      <name val="Arial"/>
      <family val="2"/>
      <charset val="238"/>
    </font>
    <font>
      <b/>
      <sz val="12"/>
      <color indexed="24"/>
      <name val="Helvetica"/>
      <family val="2"/>
    </font>
    <font>
      <b/>
      <sz val="13"/>
      <color indexed="56"/>
      <name val="Calibri"/>
      <family val="2"/>
      <charset val="238"/>
    </font>
    <font>
      <b/>
      <sz val="12"/>
      <name val="Arial"/>
      <family val="2"/>
      <charset val="238"/>
    </font>
    <font>
      <b/>
      <sz val="11"/>
      <color indexed="62"/>
      <name val="Calibri"/>
      <family val="2"/>
      <charset val="238"/>
    </font>
    <font>
      <b/>
      <sz val="11"/>
      <color indexed="56"/>
      <name val="Calibri"/>
      <family val="2"/>
      <charset val="238"/>
    </font>
    <font>
      <b/>
      <sz val="1"/>
      <color indexed="8"/>
      <name val="Courier"/>
      <family val="1"/>
      <charset val="238"/>
    </font>
    <font>
      <sz val="11"/>
      <color indexed="62"/>
      <name val="Calibri"/>
      <family val="2"/>
      <charset val="238"/>
    </font>
    <font>
      <b/>
      <sz val="11"/>
      <color indexed="63"/>
      <name val="Calibri"/>
      <family val="2"/>
      <charset val="238"/>
    </font>
    <font>
      <sz val="10"/>
      <name val="SSBookman"/>
    </font>
    <font>
      <sz val="11"/>
      <color indexed="10"/>
      <name val="Calibri"/>
      <family val="2"/>
      <charset val="238"/>
    </font>
    <font>
      <sz val="11"/>
      <color indexed="52"/>
      <name val="Calibri"/>
      <family val="2"/>
      <charset val="238"/>
    </font>
    <font>
      <b/>
      <sz val="18"/>
      <color indexed="56"/>
      <name val="Cambria"/>
      <family val="2"/>
      <charset val="238"/>
    </font>
    <font>
      <b/>
      <sz val="18"/>
      <color indexed="62"/>
      <name val="Cambria"/>
      <family val="2"/>
      <charset val="238"/>
    </font>
    <font>
      <sz val="10"/>
      <color theme="1"/>
      <name val="Calibri"/>
      <family val="2"/>
      <charset val="238"/>
    </font>
    <font>
      <sz val="10"/>
      <name val="SLO_Swiss"/>
      <charset val="238"/>
    </font>
    <font>
      <sz val="11"/>
      <color indexed="19"/>
      <name val="Calibri"/>
      <family val="2"/>
      <charset val="238"/>
    </font>
    <font>
      <sz val="11"/>
      <color indexed="60"/>
      <name val="Calibri"/>
      <family val="2"/>
      <charset val="238"/>
    </font>
    <font>
      <sz val="10"/>
      <name val="Arial CE"/>
      <family val="2"/>
      <charset val="1"/>
    </font>
    <font>
      <sz val="10"/>
      <name val="MS Sans Serif"/>
      <family val="2"/>
      <charset val="238"/>
    </font>
    <font>
      <sz val="5"/>
      <name val="Courier New CE"/>
      <family val="3"/>
      <charset val="238"/>
    </font>
    <font>
      <b/>
      <sz val="10"/>
      <name val="Courier New CE"/>
      <family val="3"/>
      <charset val="238"/>
    </font>
    <font>
      <sz val="10"/>
      <name val="Arial"/>
      <family val="2"/>
      <charset val="204"/>
    </font>
    <font>
      <sz val="10"/>
      <name val="Arial"/>
      <family val="2"/>
      <charset val="1"/>
    </font>
    <font>
      <sz val="11"/>
      <color theme="1"/>
      <name val="Arial Narrow"/>
      <family val="2"/>
      <charset val="238"/>
    </font>
    <font>
      <sz val="11"/>
      <color rgb="FF000000"/>
      <name val="Arial Narrow"/>
      <family val="2"/>
      <charset val="238"/>
    </font>
    <font>
      <vertAlign val="superscript"/>
      <sz val="11"/>
      <name val="Arial Narrow"/>
      <family val="2"/>
      <charset val="238"/>
    </font>
    <font>
      <sz val="14"/>
      <color theme="1"/>
      <name val="Arial Narrow"/>
      <family val="2"/>
      <charset val="238"/>
    </font>
    <font>
      <sz val="11"/>
      <name val="Arial"/>
      <family val="2"/>
      <charset val="238"/>
    </font>
    <font>
      <sz val="11"/>
      <color indexed="8"/>
      <name val="Arial"/>
      <family val="2"/>
      <charset val="238"/>
    </font>
    <font>
      <b/>
      <sz val="11"/>
      <name val="Arial"/>
      <family val="2"/>
      <charset val="238"/>
    </font>
    <font>
      <b/>
      <sz val="11"/>
      <color indexed="9"/>
      <name val="Arial"/>
      <family val="2"/>
      <charset val="238"/>
    </font>
    <font>
      <b/>
      <sz val="11"/>
      <color indexed="8"/>
      <name val="Arial"/>
      <family val="2"/>
      <charset val="238"/>
    </font>
    <font>
      <sz val="14"/>
      <name val="Arial Narrow"/>
      <family val="2"/>
      <charset val="238"/>
    </font>
    <font>
      <sz val="11"/>
      <color indexed="10"/>
      <name val="Arial Narrow"/>
      <family val="2"/>
      <charset val="238"/>
    </font>
    <font>
      <b/>
      <sz val="11"/>
      <color indexed="30"/>
      <name val="Arial Narrow"/>
      <family val="2"/>
      <charset val="238"/>
    </font>
    <font>
      <b/>
      <sz val="11"/>
      <color indexed="9"/>
      <name val="Arial Narrow"/>
      <family val="2"/>
      <charset val="238"/>
    </font>
    <font>
      <sz val="11"/>
      <name val="Times New Roman CE"/>
      <charset val="238"/>
    </font>
    <font>
      <sz val="11"/>
      <color indexed="8"/>
      <name val="Times New Roman CE"/>
      <charset val="238"/>
    </font>
    <font>
      <b/>
      <sz val="14"/>
      <name val="Arial CE"/>
      <charset val="238"/>
    </font>
    <font>
      <b/>
      <vertAlign val="superscript"/>
      <sz val="10"/>
      <name val="Arial Narrow"/>
      <family val="2"/>
      <charset val="238"/>
    </font>
    <font>
      <sz val="14"/>
      <name val="Calibri"/>
      <family val="2"/>
      <charset val="238"/>
    </font>
    <font>
      <b/>
      <sz val="14"/>
      <color theme="1"/>
      <name val="Arial Narrow"/>
      <family val="2"/>
      <charset val="238"/>
    </font>
  </fonts>
  <fills count="43">
    <fill>
      <patternFill patternType="none"/>
    </fill>
    <fill>
      <patternFill patternType="gray125"/>
    </fill>
    <fill>
      <patternFill patternType="solid">
        <fgColor indexed="9"/>
        <bgColor indexed="64"/>
      </patternFill>
    </fill>
    <fill>
      <patternFill patternType="solid">
        <fgColor rgb="FFC6EFCE"/>
      </patternFill>
    </fill>
    <fill>
      <patternFill patternType="solid">
        <fgColor indexed="22"/>
        <bgColor indexed="22"/>
      </patternFill>
    </fill>
    <fill>
      <patternFill patternType="solid">
        <fgColor theme="0"/>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41"/>
      </patternFill>
    </fill>
    <fill>
      <patternFill patternType="solid">
        <fgColor indexed="44"/>
        <bgColor indexed="31"/>
      </patternFill>
    </fill>
    <fill>
      <patternFill patternType="solid">
        <fgColor indexed="56"/>
      </patternFill>
    </fill>
    <fill>
      <patternFill patternType="solid">
        <fgColor indexed="62"/>
      </patternFill>
    </fill>
    <fill>
      <patternFill patternType="solid">
        <fgColor indexed="26"/>
        <bgColor indexed="9"/>
      </patternFill>
    </fill>
    <fill>
      <patternFill patternType="solid">
        <fgColor indexed="22"/>
        <bgColor indexed="41"/>
      </patternFill>
    </fill>
    <fill>
      <patternFill patternType="solid">
        <fgColor indexed="55"/>
        <bgColor indexed="23"/>
      </patternFill>
    </fill>
    <fill>
      <patternFill patternType="solid">
        <fgColor indexed="10"/>
      </patternFill>
    </fill>
    <fill>
      <patternFill patternType="solid">
        <fgColor indexed="42"/>
        <bgColor indexed="27"/>
      </patternFill>
    </fill>
    <fill>
      <patternFill patternType="solid">
        <fgColor indexed="57"/>
      </patternFill>
    </fill>
    <fill>
      <patternFill patternType="solid">
        <fgColor indexed="54"/>
      </patternFill>
    </fill>
    <fill>
      <patternFill patternType="solid">
        <fgColor indexed="27"/>
        <bgColor indexed="42"/>
      </patternFill>
    </fill>
    <fill>
      <patternFill patternType="solid">
        <fgColor indexed="47"/>
        <bgColor indexed="41"/>
      </patternFill>
    </fill>
    <fill>
      <patternFill patternType="solid">
        <fgColor indexed="9"/>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4"/>
        <bgColor indexed="22"/>
      </patternFill>
    </fill>
    <fill>
      <patternFill patternType="solid">
        <fgColor indexed="50"/>
        <bgColor indexed="45"/>
      </patternFill>
    </fill>
    <fill>
      <patternFill patternType="solid">
        <fgColor indexed="41"/>
        <bgColor indexed="22"/>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ouble">
        <color indexed="0"/>
      </top>
      <bottom/>
      <diagonal/>
    </border>
    <border>
      <left/>
      <right/>
      <top style="double">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2956">
    <xf numFmtId="0" fontId="0" fillId="0" borderId="0"/>
    <xf numFmtId="2" fontId="4" fillId="0" borderId="0">
      <protection locked="0"/>
    </xf>
    <xf numFmtId="0" fontId="4" fillId="0" borderId="0">
      <protection locked="0"/>
    </xf>
    <xf numFmtId="165" fontId="2" fillId="0" borderId="0" applyFont="0" applyFill="0" applyBorder="0" applyAlignment="0" applyProtection="0"/>
    <xf numFmtId="0" fontId="28" fillId="3" borderId="0" applyNumberFormat="0" applyBorder="0" applyAlignment="0" applyProtection="0"/>
    <xf numFmtId="4" fontId="5" fillId="0" borderId="1">
      <alignment horizontal="left" vertical="center" wrapText="1"/>
    </xf>
    <xf numFmtId="39" fontId="6" fillId="0" borderId="2">
      <alignment horizontal="right" vertical="top" wrapText="1"/>
    </xf>
    <xf numFmtId="0" fontId="7" fillId="0" borderId="0" applyBorder="0">
      <alignment vertical="center"/>
    </xf>
    <xf numFmtId="0" fontId="8" fillId="0" borderId="0"/>
    <xf numFmtId="0" fontId="8" fillId="0" borderId="0"/>
    <xf numFmtId="0" fontId="8" fillId="0" borderId="0"/>
    <xf numFmtId="0" fontId="20" fillId="0" borderId="0"/>
    <xf numFmtId="0" fontId="8" fillId="0" borderId="0"/>
    <xf numFmtId="0" fontId="2" fillId="0" borderId="0"/>
    <xf numFmtId="0" fontId="14" fillId="0" borderId="0"/>
    <xf numFmtId="0" fontId="18" fillId="0" borderId="0"/>
    <xf numFmtId="0" fontId="8" fillId="0" borderId="0"/>
    <xf numFmtId="0" fontId="2" fillId="0" borderId="0"/>
    <xf numFmtId="0" fontId="8" fillId="0" borderId="0"/>
    <xf numFmtId="0" fontId="2" fillId="0" borderId="0"/>
    <xf numFmtId="0" fontId="8" fillId="0" borderId="0" applyFill="0" applyBorder="0"/>
    <xf numFmtId="0" fontId="8" fillId="0" borderId="0" applyFill="0" applyBorder="0"/>
    <xf numFmtId="0" fontId="8" fillId="0" borderId="0"/>
    <xf numFmtId="4" fontId="3" fillId="2" borderId="3" applyFont="0" applyFill="0" applyProtection="0">
      <alignment vertical="center"/>
    </xf>
    <xf numFmtId="0" fontId="6" fillId="0" borderId="4">
      <alignment horizontal="left" vertical="top" wrapText="1"/>
    </xf>
    <xf numFmtId="0" fontId="6" fillId="0" borderId="5">
      <alignment horizontal="left" vertical="top" wrapText="1"/>
    </xf>
    <xf numFmtId="16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2" fillId="0" borderId="0"/>
    <xf numFmtId="0" fontId="2" fillId="0" borderId="0"/>
    <xf numFmtId="0" fontId="2" fillId="0" borderId="0"/>
    <xf numFmtId="0" fontId="61" fillId="0" borderId="0"/>
    <xf numFmtId="0" fontId="62" fillId="0" borderId="0"/>
    <xf numFmtId="0" fontId="61" fillId="0" borderId="0"/>
    <xf numFmtId="0" fontId="6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3" borderId="0" applyNumberFormat="0" applyBorder="0" applyAlignment="0" applyProtection="0"/>
    <xf numFmtId="0" fontId="42" fillId="11"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2" borderId="0" applyNumberFormat="0" applyBorder="0" applyAlignment="0" applyProtection="0"/>
    <xf numFmtId="0" fontId="42" fillId="14" borderId="0" applyNumberFormat="0" applyBorder="0" applyAlignment="0" applyProtection="0"/>
    <xf numFmtId="0" fontId="42" fillId="11" borderId="0" applyNumberFormat="0" applyBorder="0" applyAlignment="0" applyProtection="0"/>
    <xf numFmtId="0" fontId="42" fillId="13" borderId="0" applyNumberFormat="0" applyBorder="0" applyAlignment="0" applyProtection="0"/>
    <xf numFmtId="0" fontId="42" fillId="7"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2" borderId="0" applyNumberFormat="0" applyBorder="0" applyAlignment="0" applyProtection="0"/>
    <xf numFmtId="0" fontId="42" fillId="8" borderId="0" applyNumberFormat="0" applyBorder="0" applyAlignment="0" applyProtection="0"/>
    <xf numFmtId="0" fontId="42" fillId="7" borderId="0" applyNumberFormat="0" applyBorder="0" applyAlignment="0" applyProtection="0"/>
    <xf numFmtId="0" fontId="42" fillId="14" borderId="0" applyNumberFormat="0" applyBorder="0" applyAlignment="0" applyProtection="0"/>
    <xf numFmtId="0" fontId="42" fillId="17"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7" borderId="0" applyNumberFormat="0" applyBorder="0" applyAlignment="0" applyProtection="0"/>
    <xf numFmtId="0" fontId="42" fillId="9" borderId="0" applyNumberFormat="0" applyBorder="0" applyAlignment="0" applyProtection="0"/>
    <xf numFmtId="0" fontId="42" fillId="16" borderId="0" applyNumberFormat="0" applyBorder="0" applyAlignment="0" applyProtection="0"/>
    <xf numFmtId="0" fontId="42" fillId="15" borderId="0" applyNumberFormat="0" applyBorder="0" applyAlignment="0" applyProtection="0"/>
    <xf numFmtId="0" fontId="42" fillId="8" borderId="0" applyNumberFormat="0" applyBorder="0" applyAlignment="0" applyProtection="0"/>
    <xf numFmtId="0" fontId="42" fillId="12" borderId="0" applyNumberFormat="0" applyBorder="0" applyAlignment="0" applyProtection="0"/>
    <xf numFmtId="0" fontId="42" fillId="14" borderId="0" applyNumberFormat="0" applyBorder="0" applyAlignment="0" applyProtection="0"/>
    <xf numFmtId="0" fontId="42" fillId="7"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63" fillId="18" borderId="0" applyNumberFormat="0" applyBorder="0" applyAlignment="0" applyProtection="0"/>
    <xf numFmtId="0" fontId="63" fillId="14" borderId="0" applyNumberFormat="0" applyBorder="0" applyAlignment="0" applyProtection="0"/>
    <xf numFmtId="0" fontId="63" fillId="9" borderId="0" applyNumberFormat="0" applyBorder="0" applyAlignment="0" applyProtection="0"/>
    <xf numFmtId="0" fontId="63" fillId="19" borderId="0" applyNumberFormat="0" applyBorder="0" applyAlignment="0" applyProtection="0"/>
    <xf numFmtId="0" fontId="63" fillId="15" borderId="0" applyNumberFormat="0" applyBorder="0" applyAlignment="0" applyProtection="0"/>
    <xf numFmtId="0" fontId="63" fillId="17" borderId="0" applyNumberFormat="0" applyBorder="0" applyAlignment="0" applyProtection="0"/>
    <xf numFmtId="0" fontId="63" fillId="20" borderId="0" applyNumberFormat="0" applyBorder="0" applyAlignment="0" applyProtection="0"/>
    <xf numFmtId="0" fontId="63" fillId="8" borderId="0" applyNumberFormat="0" applyBorder="0" applyAlignment="0" applyProtection="0"/>
    <xf numFmtId="0" fontId="63" fillId="21" borderId="0" applyNumberFormat="0" applyBorder="0" applyAlignment="0" applyProtection="0"/>
    <xf numFmtId="0" fontId="63" fillId="14" borderId="0" applyNumberFormat="0" applyBorder="0" applyAlignment="0" applyProtection="0"/>
    <xf numFmtId="0" fontId="63" fillId="22" borderId="0" applyNumberFormat="0" applyBorder="0" applyAlignment="0" applyProtection="0"/>
    <xf numFmtId="0" fontId="63" fillId="9"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9" borderId="0" applyNumberFormat="0" applyBorder="0" applyAlignment="0" applyProtection="0"/>
    <xf numFmtId="0" fontId="63" fillId="17" borderId="0" applyNumberFormat="0" applyBorder="0" applyAlignment="0" applyProtection="0"/>
    <xf numFmtId="0" fontId="63" fillId="15" borderId="0" applyNumberFormat="0" applyBorder="0" applyAlignment="0" applyProtection="0"/>
    <xf numFmtId="0" fontId="63" fillId="8" borderId="0" applyNumberFormat="0" applyBorder="0" applyAlignment="0" applyProtection="0"/>
    <xf numFmtId="0" fontId="63" fillId="20" borderId="0" applyNumberFormat="0" applyBorder="0" applyAlignment="0" applyProtection="0"/>
    <xf numFmtId="0" fontId="63" fillId="14" borderId="0" applyNumberFormat="0" applyBorder="0" applyAlignment="0" applyProtection="0"/>
    <xf numFmtId="0" fontId="63" fillId="21" borderId="0" applyNumberFormat="0" applyBorder="0" applyAlignment="0" applyProtection="0"/>
    <xf numFmtId="0" fontId="63" fillId="9" borderId="0" applyNumberFormat="0" applyBorder="0" applyAlignment="0" applyProtection="0"/>
    <xf numFmtId="0" fontId="63"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63" fillId="29" borderId="0" applyNumberFormat="0" applyBorder="0" applyAlignment="0" applyProtection="0"/>
    <xf numFmtId="0" fontId="63" fillId="19" borderId="0" applyNumberFormat="0" applyBorder="0" applyAlignment="0" applyProtection="0"/>
    <xf numFmtId="0" fontId="63" fillId="30"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63" fillId="28" borderId="0" applyNumberFormat="0" applyBorder="0" applyAlignment="0" applyProtection="0"/>
    <xf numFmtId="0" fontId="63" fillId="17" borderId="0" applyNumberFormat="0" applyBorder="0" applyAlignment="0" applyProtection="0"/>
    <xf numFmtId="0" fontId="63" fillId="32" borderId="0" applyNumberFormat="0" applyBorder="0" applyAlignment="0" applyProtection="0"/>
    <xf numFmtId="0" fontId="42" fillId="23" borderId="0" applyNumberFormat="0" applyBorder="0" applyAlignment="0" applyProtection="0"/>
    <xf numFmtId="0" fontId="42" fillId="28" borderId="0" applyNumberFormat="0" applyBorder="0" applyAlignment="0" applyProtection="0"/>
    <xf numFmtId="0" fontId="63" fillId="28" borderId="0" applyNumberFormat="0" applyBorder="0" applyAlignment="0" applyProtection="0"/>
    <xf numFmtId="0" fontId="63" fillId="33" borderId="0" applyNumberFormat="0" applyBorder="0" applyAlignment="0" applyProtection="0"/>
    <xf numFmtId="0" fontId="63" fillId="20" borderId="0" applyNumberFormat="0" applyBorder="0" applyAlignment="0" applyProtection="0"/>
    <xf numFmtId="0" fontId="42" fillId="34" borderId="0" applyNumberFormat="0" applyBorder="0" applyAlignment="0" applyProtection="0"/>
    <xf numFmtId="0" fontId="42" fillId="23" borderId="0" applyNumberFormat="0" applyBorder="0" applyAlignment="0" applyProtection="0"/>
    <xf numFmtId="0" fontId="63" fillId="24" borderId="0" applyNumberFormat="0" applyBorder="0" applyAlignment="0" applyProtection="0"/>
    <xf numFmtId="0" fontId="63" fillId="21" borderId="0" applyNumberFormat="0" applyBorder="0" applyAlignment="0" applyProtection="0"/>
    <xf numFmtId="0" fontId="42" fillId="27" borderId="0" applyNumberFormat="0" applyBorder="0" applyAlignment="0" applyProtection="0"/>
    <xf numFmtId="0" fontId="42" fillId="35" borderId="0" applyNumberFormat="0" applyBorder="0" applyAlignment="0" applyProtection="0"/>
    <xf numFmtId="0" fontId="63" fillId="35" borderId="0" applyNumberFormat="0" applyBorder="0" applyAlignment="0" applyProtection="0"/>
    <xf numFmtId="0" fontId="63" fillId="30" borderId="0" applyNumberFormat="0" applyBorder="0" applyAlignment="0" applyProtection="0"/>
    <xf numFmtId="0" fontId="63" fillId="19" borderId="0" applyNumberFormat="0" applyBorder="0" applyAlignment="0" applyProtection="0"/>
    <xf numFmtId="0" fontId="64" fillId="12" borderId="0" applyNumberFormat="0" applyBorder="0" applyAlignment="0" applyProtection="0"/>
    <xf numFmtId="0" fontId="64" fillId="8" borderId="0" applyNumberFormat="0" applyBorder="0" applyAlignment="0" applyProtection="0"/>
    <xf numFmtId="0" fontId="65" fillId="36" borderId="15" applyNumberFormat="0" applyAlignment="0" applyProtection="0"/>
    <xf numFmtId="0" fontId="66" fillId="37" borderId="15" applyNumberFormat="0" applyAlignment="0" applyProtection="0"/>
    <xf numFmtId="0" fontId="67" fillId="38" borderId="16"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8" fillId="0" borderId="0" applyFont="0" applyFill="0" applyBorder="0" applyAlignment="0" applyProtection="0"/>
    <xf numFmtId="3" fontId="8" fillId="39"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68" fillId="0" borderId="0" applyFont="0" applyFill="0" applyBorder="0" applyAlignment="0" applyProtection="0"/>
    <xf numFmtId="3" fontId="8" fillId="0" borderId="0" applyFont="0" applyFill="0" applyBorder="0" applyAlignment="0" applyProtection="0"/>
    <xf numFmtId="3" fontId="6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6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7" fontId="8" fillId="0" borderId="0" applyFill="0" applyBorder="0" applyAlignment="0" applyProtection="0"/>
    <xf numFmtId="172" fontId="14" fillId="0" borderId="0" applyFont="0" applyFill="0" applyBorder="0" applyAlignment="0" applyProtection="0"/>
    <xf numFmtId="173" fontId="8" fillId="39"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3" fontId="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3" fontId="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4" fontId="68" fillId="0" borderId="0" applyFont="0" applyFill="0" applyBorder="0" applyAlignment="0" applyProtection="0"/>
    <xf numFmtId="173" fontId="8" fillId="0" borderId="0" applyFont="0" applyFill="0" applyBorder="0" applyAlignment="0" applyProtection="0"/>
    <xf numFmtId="174" fontId="6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5"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4" fontId="6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4" fontId="68" fillId="0" borderId="0" applyFont="0" applyFill="0" applyBorder="0" applyAlignment="0" applyProtection="0"/>
    <xf numFmtId="0" fontId="8" fillId="39" borderId="0" applyFont="0" applyFill="0" applyBorder="0" applyAlignment="0" applyProtection="0"/>
    <xf numFmtId="175" fontId="69" fillId="0" borderId="0">
      <protection locked="0"/>
    </xf>
    <xf numFmtId="175" fontId="69" fillId="0" borderId="0">
      <protection locked="0"/>
    </xf>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75" fontId="69" fillId="0" borderId="0">
      <protection locked="0"/>
    </xf>
    <xf numFmtId="175" fontId="69" fillId="0" borderId="0">
      <protection locked="0"/>
    </xf>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75" fontId="69" fillId="0" borderId="0">
      <protection locked="0"/>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75" fontId="69" fillId="0" borderId="0">
      <protection locked="0"/>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75" fontId="69" fillId="0" borderId="0">
      <protection locked="0"/>
    </xf>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75" fontId="69" fillId="0" borderId="0">
      <protection locked="0"/>
    </xf>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75" fontId="69" fillId="0" borderId="0">
      <protection locked="0"/>
    </xf>
    <xf numFmtId="175" fontId="69" fillId="0" borderId="0">
      <protection locked="0"/>
    </xf>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75" fontId="69" fillId="0" borderId="0">
      <protection locked="0"/>
    </xf>
    <xf numFmtId="175" fontId="69" fillId="0" borderId="0">
      <protection locked="0"/>
    </xf>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4" fontId="8" fillId="0" borderId="0" applyFont="0" applyFill="0" applyBorder="0" applyAlignment="0" applyProtection="0"/>
    <xf numFmtId="175" fontId="69" fillId="0" borderId="0">
      <protection locked="0"/>
    </xf>
    <xf numFmtId="176" fontId="8" fillId="0" borderId="0" applyFont="0" applyFill="0" applyBorder="0" applyAlignment="0" applyProtection="0"/>
    <xf numFmtId="41" fontId="70" fillId="0" borderId="0" applyFont="0" applyFill="0" applyBorder="0" applyAlignment="0" applyProtection="0"/>
    <xf numFmtId="43" fontId="70" fillId="0" borderId="0" applyFont="0" applyFill="0" applyBorder="0" applyAlignment="0" applyProtection="0"/>
    <xf numFmtId="0" fontId="71" fillId="10" borderId="0" applyNumberFormat="0" applyBorder="0" applyAlignment="0" applyProtection="0"/>
    <xf numFmtId="0" fontId="71" fillId="14"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8" fillId="0" borderId="0"/>
    <xf numFmtId="0" fontId="72" fillId="0" borderId="0" applyNumberFormat="0" applyFill="0" applyBorder="0" applyAlignment="0" applyProtection="0"/>
    <xf numFmtId="2" fontId="8" fillId="39" borderId="0" applyFont="0" applyFill="0" applyBorder="0" applyAlignment="0" applyProtection="0"/>
    <xf numFmtId="177" fontId="69" fillId="0" borderId="0">
      <protection locked="0"/>
    </xf>
    <xf numFmtId="177" fontId="69" fillId="0" borderId="0">
      <protection locked="0"/>
    </xf>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177" fontId="69" fillId="0" borderId="0">
      <protection locked="0"/>
    </xf>
    <xf numFmtId="177" fontId="69" fillId="0" borderId="0">
      <protection locked="0"/>
    </xf>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177" fontId="69" fillId="0" borderId="0">
      <protection locked="0"/>
    </xf>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177" fontId="69" fillId="0" borderId="0">
      <protection locked="0"/>
    </xf>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6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177" fontId="69" fillId="0" borderId="0">
      <protection locked="0"/>
    </xf>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177" fontId="69" fillId="0" borderId="0">
      <protection locked="0"/>
    </xf>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177" fontId="69" fillId="0" borderId="0">
      <protection locked="0"/>
    </xf>
    <xf numFmtId="177" fontId="69" fillId="0" borderId="0">
      <protection locked="0"/>
    </xf>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177" fontId="69" fillId="0" borderId="0">
      <protection locked="0"/>
    </xf>
    <xf numFmtId="177" fontId="69" fillId="0" borderId="0">
      <protection locked="0"/>
    </xf>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177" fontId="69" fillId="0" borderId="0">
      <protection locked="0"/>
    </xf>
    <xf numFmtId="0" fontId="73" fillId="39" borderId="0" applyFont="0" applyFill="0" applyBorder="0" applyAlignment="0" applyProtection="0"/>
    <xf numFmtId="4" fontId="14" fillId="0" borderId="0" applyNumberFormat="0"/>
    <xf numFmtId="4" fontId="8" fillId="0" borderId="0" applyNumberFormat="0"/>
    <xf numFmtId="0" fontId="71" fillId="14" borderId="0" applyNumberFormat="0" applyBorder="0" applyAlignment="0" applyProtection="0"/>
    <xf numFmtId="0" fontId="71" fillId="10"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17" applyNumberForma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4" fillId="0" borderId="0" applyNumberFormat="0" applyFill="0" applyBorder="0" applyAlignment="0" applyProtection="0"/>
    <xf numFmtId="0" fontId="76" fillId="0" borderId="0" applyNumberFormat="0" applyFon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6" fillId="0" borderId="0" applyNumberFormat="0" applyFont="0" applyFill="0" applyAlignment="0" applyProtection="0"/>
    <xf numFmtId="0" fontId="74"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18" applyNumberForma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7" fillId="0" borderId="0" applyNumberFormat="0" applyFill="0" applyBorder="0" applyAlignment="0" applyProtection="0"/>
    <xf numFmtId="0" fontId="79" fillId="0" borderId="0" applyNumberFormat="0" applyFon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9" fillId="0" borderId="0" applyNumberFormat="0" applyFon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ont="0" applyFill="0" applyAlignment="0" applyProtection="0"/>
    <xf numFmtId="0" fontId="77" fillId="0" borderId="0" applyNumberFormat="0" applyFill="0" applyBorder="0" applyAlignment="0" applyProtection="0"/>
    <xf numFmtId="0" fontId="80" fillId="0" borderId="19" applyNumberFormat="0" applyFill="0" applyAlignment="0" applyProtection="0"/>
    <xf numFmtId="0" fontId="81" fillId="0" borderId="20"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 fillId="39" borderId="0" applyFont="0" applyFill="0" applyBorder="0" applyAlignment="0" applyProtection="0"/>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3" fontId="8" fillId="39" borderId="0" applyFont="0" applyFill="0" applyBorder="0" applyAlignment="0" applyProtection="0"/>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178" fontId="82" fillId="0" borderId="0">
      <protection locked="0"/>
    </xf>
    <xf numFmtId="0" fontId="83" fillId="16" borderId="15" applyNumberFormat="0" applyAlignment="0" applyProtection="0"/>
    <xf numFmtId="0" fontId="83" fillId="13" borderId="15" applyNumberFormat="0" applyAlignment="0" applyProtection="0"/>
    <xf numFmtId="0" fontId="84" fillId="37" borderId="21" applyNumberFormat="0" applyAlignment="0" applyProtection="0"/>
    <xf numFmtId="0" fontId="84" fillId="36" borderId="21" applyNumberFormat="0" applyAlignment="0" applyProtection="0"/>
    <xf numFmtId="4" fontId="85" fillId="39" borderId="0" applyFon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75" fillId="0" borderId="17" applyNumberFormat="0" applyFill="0" applyAlignment="0" applyProtection="0"/>
    <xf numFmtId="0" fontId="78" fillId="0" borderId="18" applyNumberFormat="0" applyFill="0" applyAlignment="0" applyProtection="0"/>
    <xf numFmtId="0" fontId="81" fillId="0" borderId="20" applyNumberFormat="0" applyFill="0" applyAlignment="0" applyProtection="0"/>
    <xf numFmtId="0" fontId="81"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4" fontId="90" fillId="0" borderId="0">
      <alignment horizontal="lef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6" fillId="0" borderId="0"/>
    <xf numFmtId="0" fontId="8" fillId="0" borderId="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2"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94"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0" fontId="8" fillId="0" borderId="0"/>
    <xf numFmtId="0" fontId="20" fillId="0" borderId="0"/>
    <xf numFmtId="0" fontId="20" fillId="0" borderId="0"/>
    <xf numFmtId="0" fontId="2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14"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14"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14" fillId="0" borderId="0"/>
    <xf numFmtId="0" fontId="14" fillId="0" borderId="0"/>
    <xf numFmtId="0" fontId="14" fillId="0" borderId="0"/>
    <xf numFmtId="0" fontId="14" fillId="0" borderId="0"/>
    <xf numFmtId="0" fontId="14" fillId="0" borderId="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0" fontId="14" fillId="0" borderId="0"/>
    <xf numFmtId="0" fontId="14" fillId="0" borderId="0"/>
    <xf numFmtId="4" fontId="8" fillId="0" borderId="0" applyFill="0" applyBorder="0"/>
    <xf numFmtId="0" fontId="14" fillId="0" borderId="0"/>
    <xf numFmtId="0" fontId="14" fillId="0" borderId="0"/>
    <xf numFmtId="0" fontId="14" fillId="0" borderId="0"/>
    <xf numFmtId="0" fontId="14" fillId="0" borderId="0"/>
    <xf numFmtId="0" fontId="14" fillId="0" borderId="0"/>
    <xf numFmtId="0" fontId="14" fillId="0" borderId="0"/>
    <xf numFmtId="4" fontId="8" fillId="0" borderId="0" applyFill="0" applyBorder="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 fillId="0" borderId="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0" fontId="8" fillId="0" borderId="0"/>
    <xf numFmtId="0" fontId="56" fillId="0" borderId="0"/>
    <xf numFmtId="0" fontId="56" fillId="0" borderId="0"/>
    <xf numFmtId="0" fontId="56" fillId="0" borderId="0"/>
    <xf numFmtId="0" fontId="8" fillId="0" borderId="0"/>
    <xf numFmtId="0" fontId="56" fillId="0" borderId="0"/>
    <xf numFmtId="4" fontId="8" fillId="0" borderId="0" applyFill="0" applyBorder="0"/>
    <xf numFmtId="0" fontId="56" fillId="0" borderId="0"/>
    <xf numFmtId="4" fontId="8" fillId="0" borderId="0" applyFill="0" applyBorder="0"/>
    <xf numFmtId="0" fontId="56" fillId="0" borderId="0"/>
    <xf numFmtId="4" fontId="8" fillId="0" borderId="0" applyFill="0" applyBorder="0"/>
    <xf numFmtId="0" fontId="56"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56" fillId="0" borderId="0"/>
    <xf numFmtId="0" fontId="56" fillId="0" borderId="0"/>
    <xf numFmtId="0" fontId="56" fillId="0" borderId="0"/>
    <xf numFmtId="0" fontId="56" fillId="0" borderId="0"/>
    <xf numFmtId="0" fontId="56" fillId="0" borderId="0"/>
    <xf numFmtId="0" fontId="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 fontId="8" fillId="0" borderId="0" applyFill="0" applyBorder="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20" fillId="0" borderId="0"/>
    <xf numFmtId="4" fontId="8" fillId="0" borderId="0" applyFill="0" applyBorder="0"/>
    <xf numFmtId="4" fontId="8" fillId="0" borderId="0" applyFill="0" applyBorder="0"/>
    <xf numFmtId="0" fontId="94" fillId="0" borderId="0"/>
    <xf numFmtId="0" fontId="14" fillId="0" borderId="0"/>
    <xf numFmtId="179" fontId="14" fillId="0" borderId="0"/>
    <xf numFmtId="0" fontId="94"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8" fillId="0" borderId="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4" fontId="8" fillId="0" borderId="0" applyFill="0" applyBorder="0"/>
    <xf numFmtId="0" fontId="95" fillId="0" borderId="0"/>
    <xf numFmtId="171" fontId="2" fillId="0" borderId="0" applyNumberFormat="0" applyFont="0" applyAlignment="0">
      <alignment horizontal="right"/>
    </xf>
    <xf numFmtId="0" fontId="8" fillId="11" borderId="24" applyNumberFormat="0" applyFont="0" applyAlignment="0" applyProtection="0"/>
    <xf numFmtId="0" fontId="42" fillId="11" borderId="24" applyNumberFormat="0" applyFont="0" applyAlignment="0" applyProtection="0"/>
    <xf numFmtId="9" fontId="8" fillId="0" borderId="0" applyFont="0" applyFill="0" applyBorder="0" applyAlignment="0" applyProtection="0"/>
    <xf numFmtId="0" fontId="8" fillId="11" borderId="24" applyNumberFormat="0" applyFont="0" applyAlignment="0" applyProtection="0"/>
    <xf numFmtId="0" fontId="8" fillId="11" borderId="24" applyNumberFormat="0" applyFont="0" applyAlignment="0" applyProtection="0"/>
    <xf numFmtId="0" fontId="6" fillId="27" borderId="24" applyNumberFormat="0" applyAlignment="0" applyProtection="0"/>
    <xf numFmtId="0" fontId="8" fillId="11" borderId="24" applyNumberFormat="0" applyFont="0" applyAlignment="0" applyProtection="0"/>
    <xf numFmtId="0" fontId="8" fillId="11" borderId="24" applyNumberFormat="0" applyFont="0" applyAlignment="0" applyProtection="0"/>
    <xf numFmtId="0" fontId="8" fillId="11" borderId="24" applyNumberFormat="0" applyFont="0" applyAlignment="0" applyProtection="0"/>
    <xf numFmtId="0" fontId="8" fillId="11" borderId="24" applyNumberFormat="0" applyFont="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4" fillId="36" borderId="21" applyNumberFormat="0" applyAlignment="0" applyProtection="0"/>
    <xf numFmtId="0" fontId="84" fillId="37" borderId="21"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2" fillId="0" borderId="0" applyNumberFormat="0" applyFill="0" applyBorder="0" applyAlignment="0" applyProtection="0"/>
    <xf numFmtId="4" fontId="96" fillId="0" borderId="0">
      <alignment vertical="top"/>
      <protection hidden="1"/>
    </xf>
    <xf numFmtId="0" fontId="63" fillId="26" borderId="0" applyNumberFormat="0" applyBorder="0" applyAlignment="0" applyProtection="0"/>
    <xf numFmtId="0" fontId="63" fillId="30" borderId="0" applyNumberFormat="0" applyBorder="0" applyAlignment="0" applyProtection="0"/>
    <xf numFmtId="0" fontId="63" fillId="32"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9" borderId="0" applyNumberFormat="0" applyBorder="0" applyAlignment="0" applyProtection="0"/>
    <xf numFmtId="0" fontId="87" fillId="0" borderId="23" applyNumberFormat="0" applyFill="0" applyAlignment="0" applyProtection="0"/>
    <xf numFmtId="0" fontId="67" fillId="38" borderId="16" applyNumberFormat="0" applyAlignment="0" applyProtection="0"/>
    <xf numFmtId="0" fontId="66" fillId="37" borderId="15" applyNumberFormat="0" applyAlignment="0" applyProtection="0"/>
    <xf numFmtId="4" fontId="97" fillId="0" borderId="0" applyProtection="0">
      <alignment horizontal="left"/>
      <protection locked="0"/>
    </xf>
    <xf numFmtId="0" fontId="89" fillId="0" borderId="0" applyNumberFormat="0" applyFill="0" applyBorder="0" applyAlignment="0" applyProtection="0"/>
    <xf numFmtId="0" fontId="64" fillId="8" borderId="0" applyNumberFormat="0" applyBorder="0" applyAlignment="0" applyProtection="0"/>
    <xf numFmtId="0" fontId="2" fillId="0" borderId="0"/>
    <xf numFmtId="0" fontId="8" fillId="0" borderId="0"/>
    <xf numFmtId="0" fontId="2" fillId="0" borderId="0"/>
    <xf numFmtId="0" fontId="98" fillId="0" borderId="0"/>
    <xf numFmtId="0" fontId="99" fillId="0" borderId="0"/>
    <xf numFmtId="0" fontId="89" fillId="0" borderId="0" applyNumberFormat="0" applyFill="0" applyBorder="0" applyAlignment="0" applyProtection="0"/>
    <xf numFmtId="0" fontId="88" fillId="0" borderId="0" applyNumberFormat="0" applyFill="0" applyBorder="0" applyAlignment="0" applyProtection="0"/>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0" fontId="15" fillId="0" borderId="25" applyNumberFormat="0" applyFill="0" applyAlignment="0" applyProtection="0"/>
    <xf numFmtId="0" fontId="8" fillId="0" borderId="26" applyNumberFormat="0" applyFont="0" applyBorder="0" applyAlignment="0" applyProtection="0"/>
    <xf numFmtId="178" fontId="69" fillId="0" borderId="8">
      <protection locked="0"/>
    </xf>
    <xf numFmtId="178" fontId="69" fillId="0" borderId="8">
      <protection locked="0"/>
    </xf>
    <xf numFmtId="178" fontId="69" fillId="0" borderId="8">
      <protection locked="0"/>
    </xf>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178" fontId="69" fillId="0" borderId="8">
      <protection locked="0"/>
    </xf>
    <xf numFmtId="178" fontId="69" fillId="0" borderId="8">
      <protection locked="0"/>
    </xf>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178" fontId="69" fillId="0" borderId="8">
      <protection locked="0"/>
    </xf>
    <xf numFmtId="178" fontId="69" fillId="0" borderId="8">
      <protection locked="0"/>
    </xf>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0" fontId="68" fillId="0" borderId="27" applyNumberFormat="0" applyFont="0" applyFill="0" applyAlignment="0" applyProtection="0"/>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0" fontId="68" fillId="0" borderId="27" applyNumberFormat="0" applyFont="0" applyFill="0" applyAlignment="0" applyProtection="0"/>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178" fontId="69" fillId="0" borderId="8">
      <protection locked="0"/>
    </xf>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0" fontId="8" fillId="0" borderId="26" applyNumberFormat="0" applyFont="0" applyBorder="0" applyAlignment="0" applyProtection="0"/>
    <xf numFmtId="178" fontId="69" fillId="0" borderId="8">
      <protection locked="0"/>
    </xf>
    <xf numFmtId="178" fontId="69" fillId="0" borderId="8">
      <protection locked="0"/>
    </xf>
    <xf numFmtId="180" fontId="2" fillId="0" borderId="0" applyFill="0" applyBorder="0" applyAlignment="0" applyProtection="0"/>
    <xf numFmtId="170" fontId="8" fillId="0" borderId="0" applyFont="0" applyFill="0" applyBorder="0" applyAlignment="0" applyProtection="0"/>
    <xf numFmtId="43" fontId="20" fillId="0" borderId="0" applyFont="0" applyFill="0" applyBorder="0" applyAlignment="0" applyProtection="0"/>
    <xf numFmtId="164" fontId="14" fillId="0" borderId="0" applyFont="0" applyFill="0" applyBorder="0" applyAlignment="0" applyProtection="0"/>
    <xf numFmtId="164" fontId="8" fillId="0" borderId="0" applyFont="0" applyFill="0" applyBorder="0" applyAlignment="0" applyProtection="0"/>
    <xf numFmtId="181" fontId="6" fillId="0" borderId="0" applyFill="0" applyBorder="0" applyAlignment="0" applyProtection="0"/>
    <xf numFmtId="43" fontId="20" fillId="0" borderId="0" applyFont="0" applyFill="0" applyBorder="0" applyAlignment="0" applyProtection="0"/>
    <xf numFmtId="164" fontId="8" fillId="0" borderId="0" applyFont="0" applyFill="0" applyBorder="0" applyAlignment="0" applyProtection="0"/>
    <xf numFmtId="182" fontId="6" fillId="0" borderId="0" applyFill="0" applyBorder="0" applyAlignment="0" applyProtection="0"/>
    <xf numFmtId="164" fontId="8" fillId="0" borderId="0" applyFont="0" applyFill="0" applyBorder="0" applyAlignment="0" applyProtection="0"/>
    <xf numFmtId="183" fontId="20" fillId="0" borderId="0" applyFont="0" applyFill="0" applyBorder="0" applyAlignment="0" applyProtection="0"/>
    <xf numFmtId="43" fontId="20" fillId="0" borderId="0" applyFont="0" applyFill="0" applyBorder="0" applyAlignment="0" applyProtection="0"/>
    <xf numFmtId="181" fontId="6" fillId="0" borderId="0" applyFill="0" applyBorder="0" applyAlignment="0" applyProtection="0"/>
    <xf numFmtId="183" fontId="14" fillId="0" borderId="0" applyFont="0" applyFill="0" applyBorder="0" applyAlignment="0" applyProtection="0"/>
    <xf numFmtId="43" fontId="2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3" fillId="13" borderId="15" applyNumberFormat="0" applyAlignment="0" applyProtection="0"/>
    <xf numFmtId="0" fontId="15" fillId="0" borderId="25" applyNumberFormat="0" applyFill="0" applyAlignment="0" applyProtection="0"/>
    <xf numFmtId="184" fontId="70" fillId="0" borderId="0" applyFont="0" applyFill="0" applyBorder="0" applyAlignment="0" applyProtection="0"/>
    <xf numFmtId="176" fontId="70" fillId="0" borderId="0" applyFont="0" applyFill="0" applyBorder="0" applyAlignment="0" applyProtection="0"/>
    <xf numFmtId="0" fontId="86" fillId="0" borderId="0" applyNumberForma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986">
    <xf numFmtId="0" fontId="0" fillId="0" borderId="0" xfId="0"/>
    <xf numFmtId="0" fontId="10" fillId="0" borderId="0" xfId="17" applyFont="1" applyBorder="1" applyAlignment="1" applyProtection="1">
      <alignment horizontal="left" vertical="top" wrapText="1"/>
    </xf>
    <xf numFmtId="0" fontId="10" fillId="0" borderId="0" xfId="16" applyFont="1" applyProtection="1"/>
    <xf numFmtId="0" fontId="10" fillId="0" borderId="0" xfId="17" applyFont="1" applyAlignment="1" applyProtection="1">
      <alignment horizontal="left" vertical="top" wrapText="1"/>
    </xf>
    <xf numFmtId="0" fontId="11" fillId="0" borderId="0" xfId="17" applyFont="1" applyFill="1" applyBorder="1" applyAlignment="1" applyProtection="1">
      <alignment horizontal="center" vertical="top"/>
    </xf>
    <xf numFmtId="4" fontId="11" fillId="0" borderId="0" xfId="17" applyNumberFormat="1" applyFont="1" applyFill="1" applyBorder="1" applyAlignment="1" applyProtection="1">
      <alignment horizontal="center" vertical="top"/>
    </xf>
    <xf numFmtId="4" fontId="11" fillId="0" borderId="0" xfId="17" applyNumberFormat="1" applyFont="1" applyFill="1" applyBorder="1" applyAlignment="1" applyProtection="1">
      <alignment horizontal="center" vertical="top"/>
      <protection locked="0"/>
    </xf>
    <xf numFmtId="0" fontId="11" fillId="0" borderId="0" xfId="17" applyFont="1" applyFill="1" applyBorder="1" applyAlignment="1" applyProtection="1">
      <alignment horizontal="center" vertical="top"/>
      <protection locked="0"/>
    </xf>
    <xf numFmtId="0" fontId="11" fillId="0" borderId="7" xfId="17" applyFont="1" applyFill="1" applyBorder="1" applyAlignment="1" applyProtection="1">
      <alignment horizontal="center" vertical="top"/>
      <protection locked="0"/>
    </xf>
    <xf numFmtId="4" fontId="11" fillId="0" borderId="7" xfId="17" applyNumberFormat="1" applyFont="1" applyFill="1" applyBorder="1" applyAlignment="1" applyProtection="1">
      <alignment horizontal="center" vertical="top"/>
      <protection locked="0"/>
    </xf>
    <xf numFmtId="2" fontId="11" fillId="0" borderId="7" xfId="6" applyNumberFormat="1" applyFont="1" applyFill="1" applyBorder="1" applyAlignment="1" applyProtection="1">
      <alignment horizontal="center" vertical="top"/>
    </xf>
    <xf numFmtId="0" fontId="1" fillId="0" borderId="0" xfId="17" applyFont="1" applyFill="1" applyBorder="1" applyAlignment="1" applyProtection="1">
      <alignment horizontal="center" vertical="top"/>
    </xf>
    <xf numFmtId="4" fontId="1" fillId="0" borderId="0" xfId="17" applyNumberFormat="1" applyFont="1" applyFill="1" applyBorder="1" applyAlignment="1" applyProtection="1">
      <alignment horizontal="center" vertical="top"/>
    </xf>
    <xf numFmtId="4" fontId="1" fillId="0" borderId="0" xfId="17" applyNumberFormat="1" applyFont="1" applyFill="1" applyBorder="1" applyAlignment="1" applyProtection="1">
      <alignment horizontal="center" vertical="top"/>
      <protection locked="0"/>
    </xf>
    <xf numFmtId="4" fontId="1" fillId="0" borderId="7" xfId="6" applyNumberFormat="1" applyFont="1" applyFill="1" applyBorder="1" applyAlignment="1" applyProtection="1">
      <alignment horizontal="center" vertical="top"/>
    </xf>
    <xf numFmtId="2" fontId="1" fillId="0" borderId="7" xfId="22" applyNumberFormat="1" applyFont="1" applyFill="1" applyBorder="1" applyAlignment="1" applyProtection="1">
      <alignment horizontal="center" vertical="center" wrapText="1"/>
    </xf>
    <xf numFmtId="4" fontId="11" fillId="0" borderId="7" xfId="17" applyNumberFormat="1" applyFont="1" applyFill="1" applyBorder="1" applyAlignment="1" applyProtection="1">
      <alignment horizontal="right" vertical="top"/>
      <protection locked="0"/>
    </xf>
    <xf numFmtId="49" fontId="1" fillId="0" borderId="0" xfId="22" applyNumberFormat="1" applyFont="1" applyFill="1" applyBorder="1" applyAlignment="1" applyProtection="1">
      <alignment horizontal="center" vertical="top"/>
    </xf>
    <xf numFmtId="49" fontId="1" fillId="0" borderId="0" xfId="22" applyNumberFormat="1" applyFont="1" applyFill="1" applyBorder="1" applyAlignment="1" applyProtection="1">
      <alignment horizontal="left" vertical="top"/>
    </xf>
    <xf numFmtId="2" fontId="1" fillId="0" borderId="7" xfId="22" applyNumberFormat="1" applyFont="1" applyFill="1" applyBorder="1" applyAlignment="1" applyProtection="1">
      <alignment horizontal="center" vertical="top" wrapText="1"/>
    </xf>
    <xf numFmtId="0" fontId="1" fillId="0" borderId="7" xfId="24" applyFont="1" applyFill="1" applyBorder="1" applyAlignment="1" applyProtection="1">
      <alignment horizontal="left" vertical="top" wrapText="1"/>
    </xf>
    <xf numFmtId="0" fontId="1" fillId="0" borderId="7" xfId="24" applyFont="1" applyFill="1" applyBorder="1" applyAlignment="1" applyProtection="1">
      <alignment horizontal="center" vertical="top" wrapText="1"/>
    </xf>
    <xf numFmtId="2" fontId="1" fillId="0" borderId="7" xfId="6" applyNumberFormat="1" applyFont="1" applyFill="1" applyBorder="1" applyAlignment="1" applyProtection="1">
      <alignment horizontal="center" vertical="top"/>
    </xf>
    <xf numFmtId="4" fontId="1" fillId="0" borderId="7" xfId="17" applyNumberFormat="1" applyFont="1" applyFill="1" applyBorder="1" applyAlignment="1" applyProtection="1">
      <alignment horizontal="right" vertical="top"/>
      <protection locked="0"/>
    </xf>
    <xf numFmtId="2" fontId="1" fillId="0" borderId="0" xfId="17" applyNumberFormat="1" applyFont="1" applyFill="1" applyBorder="1" applyAlignment="1" applyProtection="1">
      <alignment horizontal="center" vertical="top"/>
    </xf>
    <xf numFmtId="0" fontId="1" fillId="0" borderId="0" xfId="17" applyFont="1" applyFill="1" applyBorder="1" applyAlignment="1" applyProtection="1">
      <alignment horizontal="left" vertical="top"/>
    </xf>
    <xf numFmtId="4" fontId="1" fillId="0" borderId="0" xfId="17" applyNumberFormat="1" applyFont="1" applyFill="1" applyBorder="1" applyAlignment="1" applyProtection="1">
      <alignment horizontal="right" vertical="top"/>
      <protection locked="0"/>
    </xf>
    <xf numFmtId="4" fontId="11" fillId="0" borderId="0" xfId="17" applyNumberFormat="1" applyFont="1" applyFill="1" applyBorder="1" applyAlignment="1" applyProtection="1">
      <alignment horizontal="right" vertical="top"/>
      <protection locked="0"/>
    </xf>
    <xf numFmtId="0" fontId="11" fillId="0" borderId="7" xfId="17" applyFont="1" applyFill="1" applyBorder="1" applyAlignment="1" applyProtection="1">
      <alignment horizontal="left" vertical="top" shrinkToFit="1"/>
    </xf>
    <xf numFmtId="0" fontId="1" fillId="0" borderId="7" xfId="17" applyFont="1" applyFill="1" applyBorder="1" applyAlignment="1" applyProtection="1">
      <alignment horizontal="center" vertical="top" shrinkToFit="1"/>
    </xf>
    <xf numFmtId="0" fontId="1" fillId="0" borderId="0" xfId="12" applyFont="1" applyFill="1" applyBorder="1" applyAlignment="1" applyProtection="1">
      <alignment horizontal="left" vertical="top" wrapText="1"/>
    </xf>
    <xf numFmtId="168" fontId="1" fillId="0" borderId="8" xfId="17" applyNumberFormat="1" applyFont="1" applyFill="1" applyBorder="1" applyAlignment="1" applyProtection="1">
      <alignment horizontal="center" vertical="top"/>
    </xf>
    <xf numFmtId="0" fontId="11" fillId="0" borderId="8" xfId="17" applyFont="1" applyFill="1" applyBorder="1" applyAlignment="1" applyProtection="1">
      <alignment horizontal="left" vertical="top" shrinkToFit="1"/>
    </xf>
    <xf numFmtId="0" fontId="1" fillId="0" borderId="8" xfId="17" applyFont="1" applyFill="1" applyBorder="1" applyAlignment="1" applyProtection="1">
      <alignment horizontal="center" vertical="top" shrinkToFit="1"/>
    </xf>
    <xf numFmtId="4" fontId="1" fillId="0" borderId="8" xfId="17" applyNumberFormat="1" applyFont="1" applyFill="1" applyBorder="1" applyAlignment="1" applyProtection="1">
      <alignment horizontal="center" vertical="top"/>
      <protection locked="0"/>
    </xf>
    <xf numFmtId="2" fontId="1" fillId="0" borderId="0" xfId="17" quotePrefix="1" applyNumberFormat="1" applyFont="1" applyFill="1" applyBorder="1" applyAlignment="1" applyProtection="1">
      <alignment horizontal="center" vertical="top"/>
    </xf>
    <xf numFmtId="168" fontId="1" fillId="0" borderId="0" xfId="17" applyNumberFormat="1" applyFont="1" applyFill="1" applyBorder="1" applyAlignment="1" applyProtection="1">
      <alignment horizontal="center" vertical="top"/>
    </xf>
    <xf numFmtId="0" fontId="11" fillId="0" borderId="0" xfId="17" applyFont="1" applyFill="1" applyBorder="1" applyAlignment="1" applyProtection="1">
      <alignment horizontal="left" vertical="top" shrinkToFit="1"/>
    </xf>
    <xf numFmtId="0" fontId="1" fillId="0" borderId="0" xfId="17" applyFont="1" applyFill="1" applyBorder="1" applyAlignment="1" applyProtection="1">
      <alignment horizontal="center" vertical="top" shrinkToFit="1"/>
    </xf>
    <xf numFmtId="169" fontId="10" fillId="0" borderId="0" xfId="17" applyNumberFormat="1" applyFont="1" applyFill="1" applyBorder="1" applyAlignment="1" applyProtection="1">
      <alignment horizontal="center" vertical="top"/>
    </xf>
    <xf numFmtId="0" fontId="10" fillId="0" borderId="0" xfId="17" applyFont="1" applyFill="1" applyBorder="1" applyAlignment="1" applyProtection="1">
      <alignment horizontal="left" vertical="top" wrapText="1"/>
    </xf>
    <xf numFmtId="164" fontId="10" fillId="0" borderId="0" xfId="26" applyFont="1" applyFill="1" applyBorder="1" applyAlignment="1" applyProtection="1">
      <alignment horizontal="center" vertical="top"/>
    </xf>
    <xf numFmtId="4" fontId="10" fillId="0" borderId="0" xfId="17" applyNumberFormat="1" applyFont="1" applyFill="1" applyBorder="1" applyAlignment="1" applyProtection="1">
      <alignment horizontal="right" vertical="top"/>
      <protection locked="0"/>
    </xf>
    <xf numFmtId="49" fontId="1" fillId="0" borderId="0" xfId="22" applyNumberFormat="1" applyFont="1" applyFill="1" applyBorder="1" applyAlignment="1" applyProtection="1">
      <alignment horizontal="left" vertical="center"/>
    </xf>
    <xf numFmtId="49" fontId="1" fillId="0" borderId="0" xfId="22" applyNumberFormat="1" applyFont="1" applyFill="1" applyBorder="1" applyAlignment="1" applyProtection="1">
      <alignment horizontal="center" vertical="center"/>
    </xf>
    <xf numFmtId="4" fontId="1" fillId="0" borderId="0" xfId="17" applyNumberFormat="1" applyFont="1" applyFill="1" applyBorder="1" applyAlignment="1" applyProtection="1">
      <alignment horizontal="center" vertical="center"/>
    </xf>
    <xf numFmtId="0" fontId="1" fillId="0" borderId="0" xfId="17" applyFont="1" applyFill="1" applyBorder="1" applyAlignment="1" applyProtection="1">
      <alignment horizontal="center" vertical="center"/>
    </xf>
    <xf numFmtId="0" fontId="1" fillId="0" borderId="7" xfId="24" applyFont="1" applyFill="1" applyBorder="1" applyAlignment="1" applyProtection="1">
      <alignment horizontal="center" vertical="center" wrapText="1"/>
    </xf>
    <xf numFmtId="2" fontId="1" fillId="0" borderId="7" xfId="6" applyNumberFormat="1" applyFont="1" applyFill="1" applyBorder="1" applyAlignment="1" applyProtection="1">
      <alignment horizontal="right" vertical="center"/>
    </xf>
    <xf numFmtId="2" fontId="1" fillId="0" borderId="7" xfId="6" applyNumberFormat="1" applyFont="1" applyFill="1" applyBorder="1" applyAlignment="1" applyProtection="1">
      <alignment horizontal="center" vertical="center"/>
    </xf>
    <xf numFmtId="0" fontId="1" fillId="0" borderId="0" xfId="17" applyFont="1" applyFill="1" applyBorder="1" applyAlignment="1" applyProtection="1">
      <alignment horizontal="justify" vertical="top"/>
    </xf>
    <xf numFmtId="0" fontId="1" fillId="0" borderId="0" xfId="17" applyFont="1" applyFill="1" applyBorder="1" applyAlignment="1" applyProtection="1">
      <alignment horizontal="center" vertical="center"/>
      <protection locked="0"/>
    </xf>
    <xf numFmtId="0" fontId="11" fillId="0" borderId="0" xfId="17" applyFont="1" applyFill="1" applyBorder="1" applyAlignment="1" applyProtection="1">
      <alignment horizontal="center" vertical="center"/>
      <protection locked="0"/>
    </xf>
    <xf numFmtId="0" fontId="11" fillId="0" borderId="8" xfId="17" applyFont="1" applyFill="1" applyBorder="1" applyAlignment="1" applyProtection="1">
      <alignment horizontal="center" vertical="top"/>
      <protection locked="0"/>
    </xf>
    <xf numFmtId="0" fontId="9" fillId="0" borderId="0" xfId="17" applyFont="1" applyFill="1" applyBorder="1" applyAlignment="1" applyProtection="1">
      <alignment horizontal="center" vertical="top"/>
      <protection locked="0"/>
    </xf>
    <xf numFmtId="49" fontId="11" fillId="0" borderId="0" xfId="22" applyNumberFormat="1" applyFont="1" applyFill="1" applyBorder="1" applyAlignment="1" applyProtection="1">
      <alignment horizontal="center" vertical="top"/>
    </xf>
    <xf numFmtId="0" fontId="11" fillId="0" borderId="7" xfId="17" applyFont="1" applyFill="1" applyBorder="1" applyAlignment="1" applyProtection="1">
      <alignment horizontal="center" vertical="top" shrinkToFit="1"/>
    </xf>
    <xf numFmtId="0" fontId="11" fillId="0" borderId="8" xfId="17" applyFont="1" applyFill="1" applyBorder="1" applyAlignment="1" applyProtection="1">
      <alignment horizontal="center" vertical="top" shrinkToFit="1"/>
    </xf>
    <xf numFmtId="0" fontId="11" fillId="0" borderId="0" xfId="17" applyFont="1" applyFill="1" applyBorder="1" applyAlignment="1" applyProtection="1">
      <alignment horizontal="center" vertical="top" shrinkToFit="1"/>
    </xf>
    <xf numFmtId="164" fontId="9" fillId="0" borderId="0" xfId="26" applyFont="1" applyFill="1" applyBorder="1" applyAlignment="1" applyProtection="1">
      <alignment horizontal="center" vertical="top"/>
    </xf>
    <xf numFmtId="0" fontId="9" fillId="0" borderId="0" xfId="12" applyFont="1" applyFill="1" applyBorder="1" applyAlignment="1" applyProtection="1">
      <alignment horizontal="center" vertical="top"/>
    </xf>
    <xf numFmtId="49" fontId="10" fillId="0" borderId="0" xfId="21" applyNumberFormat="1" applyFont="1" applyBorder="1" applyAlignment="1" applyProtection="1">
      <alignment horizontal="center" vertical="top" wrapText="1"/>
    </xf>
    <xf numFmtId="4" fontId="1" fillId="0" borderId="0" xfId="22" applyNumberFormat="1" applyFont="1" applyFill="1" applyBorder="1" applyAlignment="1" applyProtection="1">
      <alignment horizontal="center" vertical="top"/>
    </xf>
    <xf numFmtId="4" fontId="1" fillId="0" borderId="7" xfId="17" applyNumberFormat="1" applyFont="1" applyFill="1" applyBorder="1" applyAlignment="1" applyProtection="1">
      <alignment horizontal="center" vertical="top" shrinkToFit="1"/>
    </xf>
    <xf numFmtId="4" fontId="1" fillId="0" borderId="8" xfId="17" applyNumberFormat="1" applyFont="1" applyFill="1" applyBorder="1" applyAlignment="1" applyProtection="1">
      <alignment horizontal="center" vertical="top" shrinkToFit="1"/>
    </xf>
    <xf numFmtId="4" fontId="1" fillId="0" borderId="0" xfId="17" applyNumberFormat="1" applyFont="1" applyFill="1" applyBorder="1" applyAlignment="1" applyProtection="1">
      <alignment horizontal="center" vertical="top" shrinkToFit="1"/>
    </xf>
    <xf numFmtId="4" fontId="9" fillId="0" borderId="0" xfId="16" applyNumberFormat="1" applyFont="1" applyBorder="1" applyAlignment="1" applyProtection="1">
      <alignment horizontal="center"/>
    </xf>
    <xf numFmtId="0" fontId="10" fillId="0" borderId="0" xfId="21" applyFont="1" applyBorder="1" applyAlignment="1" applyProtection="1">
      <alignment horizontal="left" vertical="top" wrapText="1"/>
    </xf>
    <xf numFmtId="0" fontId="10" fillId="0" borderId="0" xfId="16" applyFont="1" applyAlignment="1" applyProtection="1">
      <alignment horizontal="center" vertical="top"/>
    </xf>
    <xf numFmtId="0" fontId="10" fillId="0" borderId="9" xfId="17" applyFont="1" applyBorder="1" applyAlignment="1" applyProtection="1">
      <alignment horizontal="left" vertical="top" wrapText="1"/>
    </xf>
    <xf numFmtId="0" fontId="10" fillId="0" borderId="9" xfId="16" applyFont="1" applyBorder="1" applyAlignment="1" applyProtection="1">
      <alignment horizontal="left" vertical="top"/>
    </xf>
    <xf numFmtId="4" fontId="10" fillId="0" borderId="0" xfId="21" applyNumberFormat="1" applyFont="1" applyBorder="1" applyAlignment="1" applyProtection="1">
      <alignment horizontal="right" vertical="top"/>
      <protection locked="0"/>
    </xf>
    <xf numFmtId="4" fontId="10" fillId="0" borderId="9" xfId="21" applyNumberFormat="1" applyFont="1" applyBorder="1" applyAlignment="1" applyProtection="1">
      <alignment horizontal="right" vertical="top"/>
      <protection locked="0"/>
    </xf>
    <xf numFmtId="0" fontId="10" fillId="0" borderId="0" xfId="16" applyFont="1" applyBorder="1" applyAlignment="1" applyProtection="1">
      <alignment horizontal="left" vertical="top"/>
    </xf>
    <xf numFmtId="0" fontId="9" fillId="0" borderId="0" xfId="16" applyNumberFormat="1" applyFont="1" applyBorder="1" applyAlignment="1" applyProtection="1">
      <alignment horizontal="center"/>
    </xf>
    <xf numFmtId="0" fontId="10" fillId="0" borderId="0" xfId="16" applyNumberFormat="1" applyFont="1" applyProtection="1"/>
    <xf numFmtId="4" fontId="31" fillId="0" borderId="0" xfId="17" applyNumberFormat="1" applyFont="1" applyFill="1" applyBorder="1" applyAlignment="1" applyProtection="1">
      <alignment horizontal="center" vertical="top"/>
    </xf>
    <xf numFmtId="4" fontId="31" fillId="0" borderId="0" xfId="17" applyNumberFormat="1" applyFont="1" applyFill="1" applyBorder="1" applyAlignment="1" applyProtection="1">
      <alignment horizontal="center" vertical="top"/>
      <protection locked="0"/>
    </xf>
    <xf numFmtId="0" fontId="31" fillId="0" borderId="0" xfId="17" applyFont="1" applyFill="1" applyBorder="1" applyAlignment="1" applyProtection="1">
      <alignment horizontal="center" vertical="top"/>
      <protection locked="0"/>
    </xf>
    <xf numFmtId="4" fontId="31" fillId="0" borderId="0" xfId="17" applyNumberFormat="1" applyFont="1" applyFill="1" applyBorder="1" applyAlignment="1" applyProtection="1">
      <alignment horizontal="right" vertical="top"/>
      <protection locked="0"/>
    </xf>
    <xf numFmtId="0" fontId="1" fillId="0" borderId="0" xfId="22" applyNumberFormat="1" applyFont="1" applyFill="1" applyBorder="1" applyAlignment="1" applyProtection="1">
      <alignment horizontal="center" vertical="top"/>
    </xf>
    <xf numFmtId="0" fontId="1" fillId="0" borderId="7" xfId="22" applyNumberFormat="1" applyFont="1" applyFill="1" applyBorder="1" applyAlignment="1" applyProtection="1">
      <alignment horizontal="center" vertical="top" wrapText="1"/>
    </xf>
    <xf numFmtId="0" fontId="1" fillId="0" borderId="0" xfId="17" applyNumberFormat="1" applyFont="1" applyFill="1" applyBorder="1" applyAlignment="1" applyProtection="1">
      <alignment horizontal="center" vertical="top"/>
    </xf>
    <xf numFmtId="0" fontId="11" fillId="0" borderId="7" xfId="17" applyNumberFormat="1" applyFont="1" applyFill="1" applyBorder="1" applyAlignment="1" applyProtection="1">
      <alignment horizontal="center" vertical="top" shrinkToFit="1"/>
    </xf>
    <xf numFmtId="0" fontId="1" fillId="0" borderId="8" xfId="17" applyNumberFormat="1" applyFont="1" applyFill="1" applyBorder="1" applyAlignment="1" applyProtection="1">
      <alignment horizontal="center" vertical="top"/>
    </xf>
    <xf numFmtId="0" fontId="1" fillId="0" borderId="0" xfId="17" quotePrefix="1" applyNumberFormat="1" applyFont="1" applyFill="1" applyBorder="1" applyAlignment="1" applyProtection="1">
      <alignment horizontal="center" vertical="top"/>
    </xf>
    <xf numFmtId="2" fontId="1" fillId="0" borderId="0" xfId="22" applyNumberFormat="1" applyFont="1" applyFill="1" applyBorder="1" applyAlignment="1" applyProtection="1">
      <alignment horizontal="center" vertical="center" wrapText="1"/>
    </xf>
    <xf numFmtId="0" fontId="1" fillId="0" borderId="0" xfId="24" applyFont="1" applyFill="1" applyBorder="1" applyAlignment="1" applyProtection="1">
      <alignment horizontal="center" vertical="center" wrapText="1"/>
    </xf>
    <xf numFmtId="2" fontId="1" fillId="0" borderId="0" xfId="6" applyNumberFormat="1" applyFont="1" applyFill="1" applyBorder="1" applyAlignment="1" applyProtection="1">
      <alignment horizontal="right" vertical="center"/>
    </xf>
    <xf numFmtId="2" fontId="1" fillId="0" borderId="0" xfId="6" applyNumberFormat="1" applyFont="1" applyFill="1" applyBorder="1" applyAlignment="1" applyProtection="1">
      <alignment horizontal="center" vertical="center"/>
    </xf>
    <xf numFmtId="0" fontId="33" fillId="0" borderId="0" xfId="21" applyNumberFormat="1" applyFont="1" applyBorder="1" applyAlignment="1" applyProtection="1">
      <alignment horizontal="center" vertical="top" wrapText="1"/>
    </xf>
    <xf numFmtId="0" fontId="33" fillId="0" borderId="0" xfId="17" applyFont="1" applyBorder="1" applyAlignment="1" applyProtection="1">
      <alignment horizontal="left" vertical="top" wrapText="1"/>
    </xf>
    <xf numFmtId="0" fontId="33" fillId="0" borderId="0" xfId="16" applyNumberFormat="1" applyFont="1" applyProtection="1"/>
    <xf numFmtId="0" fontId="33" fillId="0" borderId="0" xfId="16" applyFont="1" applyBorder="1" applyProtection="1"/>
    <xf numFmtId="0" fontId="33" fillId="0" borderId="0" xfId="16" applyFont="1" applyBorder="1" applyAlignment="1" applyProtection="1">
      <alignment horizontal="left" vertical="top"/>
    </xf>
    <xf numFmtId="0" fontId="35" fillId="0" borderId="0" xfId="16" applyFont="1" applyBorder="1" applyAlignment="1" applyProtection="1">
      <alignment horizontal="left" vertical="top"/>
    </xf>
    <xf numFmtId="0" fontId="35" fillId="0" borderId="0" xfId="16" applyNumberFormat="1" applyFont="1" applyBorder="1" applyAlignment="1" applyProtection="1">
      <alignment horizontal="center"/>
    </xf>
    <xf numFmtId="0" fontId="9" fillId="0" borderId="8" xfId="16" applyFont="1" applyBorder="1" applyAlignment="1" applyProtection="1">
      <alignment horizontal="left" vertical="top"/>
    </xf>
    <xf numFmtId="0" fontId="36" fillId="0" borderId="0" xfId="17" applyFont="1" applyFill="1" applyBorder="1" applyAlignment="1" applyProtection="1">
      <alignment horizontal="center" vertical="top"/>
      <protection locked="0"/>
    </xf>
    <xf numFmtId="0" fontId="31" fillId="0" borderId="0" xfId="17" applyNumberFormat="1" applyFont="1" applyFill="1" applyBorder="1" applyAlignment="1" applyProtection="1">
      <alignment horizontal="center" vertical="top" shrinkToFit="1"/>
    </xf>
    <xf numFmtId="0" fontId="31" fillId="0" borderId="0" xfId="17" applyFont="1" applyFill="1" applyBorder="1" applyAlignment="1" applyProtection="1">
      <alignment horizontal="left" vertical="top" shrinkToFit="1"/>
    </xf>
    <xf numFmtId="4" fontId="37" fillId="0" borderId="0" xfId="17" applyNumberFormat="1" applyFont="1" applyFill="1" applyBorder="1" applyAlignment="1" applyProtection="1">
      <alignment horizontal="center" vertical="top"/>
    </xf>
    <xf numFmtId="4" fontId="36" fillId="0" borderId="0" xfId="17" applyNumberFormat="1" applyFont="1" applyFill="1" applyBorder="1" applyAlignment="1" applyProtection="1">
      <alignment horizontal="center" vertical="top"/>
    </xf>
    <xf numFmtId="4" fontId="36" fillId="0" borderId="0" xfId="17" applyNumberFormat="1" applyFont="1" applyFill="1" applyBorder="1" applyAlignment="1" applyProtection="1">
      <alignment horizontal="center" vertical="top"/>
      <protection locked="0"/>
    </xf>
    <xf numFmtId="4" fontId="36" fillId="0" borderId="0" xfId="17" applyNumberFormat="1" applyFont="1" applyFill="1" applyBorder="1" applyAlignment="1" applyProtection="1">
      <alignment horizontal="right" vertical="top"/>
      <protection locked="0"/>
    </xf>
    <xf numFmtId="0" fontId="11" fillId="0" borderId="0" xfId="17" applyNumberFormat="1" applyFont="1" applyFill="1" applyBorder="1" applyAlignment="1" applyProtection="1">
      <alignment horizontal="center" vertical="top" shrinkToFit="1"/>
    </xf>
    <xf numFmtId="0" fontId="1" fillId="0" borderId="0" xfId="17" applyFont="1" applyFill="1" applyBorder="1" applyAlignment="1" applyProtection="1">
      <alignment horizontal="center" vertical="top"/>
      <protection locked="0"/>
    </xf>
    <xf numFmtId="4" fontId="39" fillId="0" borderId="0" xfId="17" applyNumberFormat="1" applyFont="1" applyFill="1" applyBorder="1" applyAlignment="1" applyProtection="1">
      <alignment horizontal="center" vertical="top"/>
    </xf>
    <xf numFmtId="0" fontId="31" fillId="0" borderId="6" xfId="17" applyNumberFormat="1" applyFont="1" applyFill="1" applyBorder="1" applyAlignment="1" applyProtection="1">
      <alignment horizontal="center" vertical="top" shrinkToFit="1"/>
    </xf>
    <xf numFmtId="0" fontId="31" fillId="0" borderId="6" xfId="17" applyFont="1" applyFill="1" applyBorder="1" applyAlignment="1" applyProtection="1">
      <alignment horizontal="left" vertical="top" shrinkToFit="1"/>
    </xf>
    <xf numFmtId="4" fontId="39" fillId="0" borderId="6" xfId="17" applyNumberFormat="1" applyFont="1" applyFill="1" applyBorder="1" applyAlignment="1" applyProtection="1">
      <alignment horizontal="center" vertical="top" shrinkToFit="1"/>
    </xf>
    <xf numFmtId="4" fontId="31" fillId="0" borderId="6" xfId="17" applyNumberFormat="1" applyFont="1" applyFill="1" applyBorder="1" applyAlignment="1" applyProtection="1">
      <alignment horizontal="center" vertical="top" shrinkToFit="1"/>
    </xf>
    <xf numFmtId="0" fontId="31" fillId="0" borderId="6" xfId="17" applyFont="1" applyFill="1" applyBorder="1" applyAlignment="1" applyProtection="1">
      <alignment horizontal="center" vertical="top"/>
      <protection locked="0"/>
    </xf>
    <xf numFmtId="4" fontId="39" fillId="0" borderId="6" xfId="17" applyNumberFormat="1" applyFont="1" applyFill="1" applyBorder="1" applyAlignment="1" applyProtection="1">
      <alignment horizontal="right" vertical="top"/>
      <protection locked="0"/>
    </xf>
    <xf numFmtId="0" fontId="1" fillId="0" borderId="0" xfId="17" applyFont="1" applyFill="1" applyBorder="1" applyAlignment="1" applyProtection="1">
      <alignment horizontal="left" vertical="top" wrapText="1"/>
    </xf>
    <xf numFmtId="0" fontId="11" fillId="0" borderId="0" xfId="12" applyFont="1" applyFill="1" applyBorder="1" applyAlignment="1" applyProtection="1">
      <alignment horizontal="left" vertical="top" wrapText="1"/>
    </xf>
    <xf numFmtId="4" fontId="11" fillId="0" borderId="0" xfId="17" applyNumberFormat="1" applyFont="1" applyFill="1" applyBorder="1" applyAlignment="1" applyProtection="1">
      <alignment horizontal="center" vertical="top" shrinkToFit="1"/>
    </xf>
    <xf numFmtId="4" fontId="10" fillId="0" borderId="0" xfId="16" applyNumberFormat="1" applyFont="1" applyBorder="1" applyAlignment="1" applyProtection="1">
      <alignment horizontal="center"/>
    </xf>
    <xf numFmtId="0" fontId="10" fillId="0" borderId="29" xfId="21" applyFont="1" applyBorder="1" applyAlignment="1" applyProtection="1">
      <alignment horizontal="left" vertical="top" wrapText="1"/>
    </xf>
    <xf numFmtId="4" fontId="1" fillId="0" borderId="7" xfId="17" applyNumberFormat="1" applyFont="1" applyFill="1" applyBorder="1" applyAlignment="1" applyProtection="1">
      <alignment horizontal="right" vertical="center"/>
      <protection locked="0"/>
    </xf>
    <xf numFmtId="4" fontId="1" fillId="0" borderId="0" xfId="17" applyNumberFormat="1" applyFont="1" applyFill="1" applyBorder="1" applyAlignment="1" applyProtection="1">
      <alignment horizontal="right" vertical="center"/>
      <protection locked="0"/>
    </xf>
    <xf numFmtId="0" fontId="11" fillId="0" borderId="0" xfId="24" applyFont="1" applyFill="1" applyBorder="1" applyAlignment="1" applyProtection="1">
      <alignment horizontal="left" vertical="top" wrapText="1"/>
    </xf>
    <xf numFmtId="4" fontId="11" fillId="0" borderId="0" xfId="17" applyNumberFormat="1" applyFont="1" applyFill="1" applyBorder="1" applyAlignment="1" applyProtection="1">
      <alignment horizontal="right" vertical="center"/>
      <protection locked="0"/>
    </xf>
    <xf numFmtId="0" fontId="10" fillId="0" borderId="7" xfId="2949" applyNumberFormat="1" applyFont="1" applyFill="1" applyBorder="1" applyAlignment="1" applyProtection="1">
      <alignment vertical="top" wrapText="1"/>
    </xf>
    <xf numFmtId="0" fontId="10" fillId="0" borderId="7" xfId="2949" applyNumberFormat="1" applyFont="1" applyFill="1" applyBorder="1" applyAlignment="1" applyProtection="1">
      <alignment horizontal="center" vertical="top"/>
    </xf>
    <xf numFmtId="49" fontId="10" fillId="0" borderId="0" xfId="2952" applyNumberFormat="1" applyFont="1" applyBorder="1" applyAlignment="1" applyProtection="1">
      <alignment horizontal="justify" vertical="top" wrapText="1"/>
    </xf>
    <xf numFmtId="0" fontId="10" fillId="0" borderId="0" xfId="2949" applyNumberFormat="1" applyFont="1" applyBorder="1" applyAlignment="1" applyProtection="1">
      <alignment horizontal="right" vertical="top" wrapText="1"/>
    </xf>
    <xf numFmtId="49" fontId="10" fillId="0" borderId="29" xfId="2952" applyNumberFormat="1" applyFont="1" applyBorder="1" applyAlignment="1" applyProtection="1">
      <alignment horizontal="justify" vertical="top" wrapText="1"/>
    </xf>
    <xf numFmtId="0" fontId="10" fillId="0" borderId="0" xfId="2949" applyNumberFormat="1" applyFont="1" applyFill="1" applyBorder="1" applyAlignment="1" applyProtection="1">
      <alignment vertical="top" wrapText="1"/>
    </xf>
    <xf numFmtId="0" fontId="10" fillId="0" borderId="0" xfId="2953" applyNumberFormat="1" applyFont="1" applyFill="1" applyBorder="1" applyAlignment="1" applyProtection="1">
      <alignment horizontal="justify" vertical="top" wrapText="1"/>
    </xf>
    <xf numFmtId="40" fontId="10" fillId="0" borderId="0" xfId="2949" applyNumberFormat="1" applyFont="1" applyFill="1" applyAlignment="1" applyProtection="1">
      <alignment horizontal="center" vertical="top"/>
    </xf>
    <xf numFmtId="0" fontId="10" fillId="0" borderId="0" xfId="2949" applyFont="1" applyFill="1" applyAlignment="1" applyProtection="1">
      <alignment horizontal="center" vertical="top"/>
      <protection locked="0"/>
    </xf>
    <xf numFmtId="0" fontId="10" fillId="0" borderId="0" xfId="2949" applyNumberFormat="1" applyFont="1" applyFill="1" applyAlignment="1" applyProtection="1">
      <alignment horizontal="right" vertical="top" wrapText="1"/>
      <protection locked="0"/>
    </xf>
    <xf numFmtId="0" fontId="10" fillId="0" borderId="0" xfId="2949" applyNumberFormat="1" applyFont="1" applyFill="1" applyAlignment="1" applyProtection="1">
      <alignment horizontal="center" vertical="top" wrapText="1"/>
      <protection locked="0"/>
    </xf>
    <xf numFmtId="0" fontId="10" fillId="0" borderId="0" xfId="2955" applyNumberFormat="1" applyFont="1" applyBorder="1" applyAlignment="1" applyProtection="1">
      <alignment horizontal="center" vertical="top"/>
    </xf>
    <xf numFmtId="185" fontId="10" fillId="0" borderId="0" xfId="2949" applyNumberFormat="1" applyFont="1" applyFill="1" applyBorder="1" applyAlignment="1" applyProtection="1">
      <alignment horizontal="right" vertical="top"/>
    </xf>
    <xf numFmtId="0" fontId="10" fillId="0" borderId="0" xfId="0" applyFont="1" applyFill="1" applyAlignment="1" applyProtection="1">
      <alignment horizontal="right" vertical="top"/>
      <protection locked="0"/>
    </xf>
    <xf numFmtId="0" fontId="10" fillId="0" borderId="0" xfId="0" applyFont="1" applyFill="1" applyAlignment="1" applyProtection="1">
      <alignment horizontal="center" vertical="top"/>
      <protection locked="0"/>
    </xf>
    <xf numFmtId="0" fontId="10" fillId="0" borderId="0" xfId="0" applyFont="1" applyFill="1" applyAlignment="1" applyProtection="1">
      <alignment horizontal="center" vertical="top"/>
    </xf>
    <xf numFmtId="0" fontId="10" fillId="0" borderId="0" xfId="0" applyFont="1" applyFill="1" applyAlignment="1" applyProtection="1">
      <alignment horizontal="right" vertical="top"/>
    </xf>
    <xf numFmtId="0" fontId="10" fillId="0" borderId="0" xfId="2949" applyNumberFormat="1" applyFont="1" applyFill="1" applyBorder="1" applyAlignment="1" applyProtection="1">
      <alignment horizontal="center" vertical="top"/>
    </xf>
    <xf numFmtId="0" fontId="10" fillId="0" borderId="0" xfId="2949" applyNumberFormat="1" applyFont="1" applyBorder="1" applyAlignment="1" applyProtection="1">
      <alignment horizontal="center" vertical="top" wrapText="1"/>
    </xf>
    <xf numFmtId="0" fontId="10" fillId="0" borderId="0" xfId="2953" applyNumberFormat="1" applyFont="1" applyFill="1" applyBorder="1" applyAlignment="1" applyProtection="1">
      <alignment horizontal="center" vertical="top"/>
    </xf>
    <xf numFmtId="187" fontId="10" fillId="0" borderId="0" xfId="2951" applyNumberFormat="1" applyFont="1" applyFill="1" applyBorder="1" applyAlignment="1" applyProtection="1">
      <alignment horizontal="right" vertical="top"/>
    </xf>
    <xf numFmtId="2" fontId="31" fillId="0" borderId="0" xfId="22" applyNumberFormat="1" applyFont="1" applyFill="1" applyBorder="1" applyAlignment="1" applyProtection="1">
      <alignment horizontal="center" vertical="top" wrapText="1"/>
    </xf>
    <xf numFmtId="0" fontId="31" fillId="0" borderId="0" xfId="24" applyFont="1" applyFill="1" applyBorder="1" applyAlignment="1" applyProtection="1">
      <alignment horizontal="left" vertical="top" wrapText="1"/>
    </xf>
    <xf numFmtId="0" fontId="39" fillId="0" borderId="0" xfId="24" applyFont="1" applyFill="1" applyBorder="1" applyAlignment="1" applyProtection="1">
      <alignment horizontal="center" vertical="center" wrapText="1"/>
    </xf>
    <xf numFmtId="2" fontId="39" fillId="0" borderId="0" xfId="6" applyNumberFormat="1" applyFont="1" applyFill="1" applyBorder="1" applyAlignment="1" applyProtection="1">
      <alignment horizontal="right" vertical="center"/>
    </xf>
    <xf numFmtId="2" fontId="39" fillId="0" borderId="0" xfId="6" applyNumberFormat="1" applyFont="1" applyFill="1" applyBorder="1" applyAlignment="1" applyProtection="1">
      <alignment horizontal="center" vertical="center"/>
    </xf>
    <xf numFmtId="4" fontId="39" fillId="0" borderId="0" xfId="17" applyNumberFormat="1" applyFont="1" applyFill="1" applyBorder="1" applyAlignment="1" applyProtection="1">
      <alignment horizontal="right" vertical="center"/>
      <protection locked="0"/>
    </xf>
    <xf numFmtId="0" fontId="10" fillId="0" borderId="0" xfId="21" applyNumberFormat="1" applyFont="1" applyBorder="1" applyAlignment="1" applyProtection="1">
      <alignment horizontal="center" vertical="top" wrapText="1"/>
    </xf>
    <xf numFmtId="0" fontId="10" fillId="0" borderId="8" xfId="17" applyFont="1" applyBorder="1" applyAlignment="1" applyProtection="1">
      <alignment horizontal="left" vertical="top" wrapText="1"/>
    </xf>
    <xf numFmtId="4" fontId="10" fillId="0" borderId="8" xfId="21" applyNumberFormat="1" applyFont="1" applyBorder="1" applyAlignment="1" applyProtection="1">
      <alignment horizontal="right" vertical="top"/>
      <protection locked="0"/>
    </xf>
    <xf numFmtId="0" fontId="10" fillId="0" borderId="8" xfId="16" applyFont="1" applyBorder="1" applyProtection="1"/>
    <xf numFmtId="0" fontId="10" fillId="0" borderId="8" xfId="16" applyFont="1" applyBorder="1" applyAlignment="1" applyProtection="1">
      <alignment horizontal="left" vertical="top"/>
    </xf>
    <xf numFmtId="0" fontId="10" fillId="0" borderId="0" xfId="16" applyNumberFormat="1" applyFont="1" applyAlignment="1" applyProtection="1">
      <alignment horizontal="center" vertical="top"/>
    </xf>
    <xf numFmtId="0" fontId="10" fillId="0" borderId="0" xfId="16" applyFont="1" applyBorder="1" applyProtection="1"/>
    <xf numFmtId="2" fontId="1" fillId="0" borderId="0" xfId="22" applyNumberFormat="1" applyFont="1" applyFill="1" applyBorder="1" applyAlignment="1" applyProtection="1">
      <alignment horizontal="center" vertical="top" wrapText="1"/>
    </xf>
    <xf numFmtId="0" fontId="1" fillId="0" borderId="0" xfId="24" applyFont="1" applyFill="1" applyBorder="1" applyAlignment="1" applyProtection="1">
      <alignment horizontal="left" vertical="top" wrapText="1"/>
    </xf>
    <xf numFmtId="0" fontId="1" fillId="0" borderId="0" xfId="24" applyFont="1" applyFill="1" applyBorder="1" applyAlignment="1" applyProtection="1">
      <alignment horizontal="center" vertical="top" wrapText="1"/>
    </xf>
    <xf numFmtId="2" fontId="1" fillId="0" borderId="0" xfId="6" applyNumberFormat="1" applyFont="1" applyFill="1" applyBorder="1" applyAlignment="1" applyProtection="1">
      <alignment horizontal="center" vertical="top"/>
    </xf>
    <xf numFmtId="2" fontId="11" fillId="0" borderId="0" xfId="6" applyNumberFormat="1" applyFont="1" applyFill="1" applyBorder="1" applyAlignment="1" applyProtection="1">
      <alignment horizontal="center" vertical="top"/>
    </xf>
    <xf numFmtId="2" fontId="31" fillId="0" borderId="0" xfId="6" applyNumberFormat="1" applyFont="1" applyFill="1" applyBorder="1" applyAlignment="1" applyProtection="1">
      <alignment horizontal="center" vertical="top"/>
    </xf>
    <xf numFmtId="4" fontId="39" fillId="0" borderId="0" xfId="17" applyNumberFormat="1" applyFont="1" applyFill="1" applyBorder="1" applyAlignment="1" applyProtection="1">
      <alignment horizontal="right" vertical="top"/>
      <protection locked="0"/>
    </xf>
    <xf numFmtId="0" fontId="31" fillId="0" borderId="0" xfId="24" applyFont="1" applyFill="1" applyBorder="1" applyAlignment="1" applyProtection="1">
      <alignment horizontal="center" vertical="top" wrapText="1"/>
    </xf>
    <xf numFmtId="4" fontId="39" fillId="0" borderId="0" xfId="17" applyNumberFormat="1" applyFont="1" applyFill="1" applyBorder="1" applyAlignment="1" applyProtection="1">
      <alignment horizontal="center" vertical="top" shrinkToFit="1"/>
    </xf>
    <xf numFmtId="4" fontId="31" fillId="0" borderId="0" xfId="17" applyNumberFormat="1" applyFont="1" applyFill="1" applyBorder="1" applyAlignment="1" applyProtection="1">
      <alignment horizontal="center" vertical="top" shrinkToFit="1"/>
    </xf>
    <xf numFmtId="4" fontId="11" fillId="0" borderId="8" xfId="17" applyNumberFormat="1" applyFont="1" applyFill="1" applyBorder="1" applyAlignment="1" applyProtection="1">
      <alignment horizontal="center" vertical="top"/>
      <protection locked="0"/>
    </xf>
    <xf numFmtId="4" fontId="9" fillId="0" borderId="0" xfId="17" applyNumberFormat="1" applyFont="1" applyFill="1" applyBorder="1" applyAlignment="1" applyProtection="1">
      <alignment horizontal="center" vertical="top"/>
      <protection locked="0"/>
    </xf>
    <xf numFmtId="4" fontId="10" fillId="0" borderId="0" xfId="21" applyNumberFormat="1" applyFont="1" applyBorder="1" applyAlignment="1" applyProtection="1">
      <alignment vertical="top"/>
      <protection locked="0"/>
    </xf>
    <xf numFmtId="4" fontId="10" fillId="0" borderId="8" xfId="21" applyNumberFormat="1" applyFont="1" applyBorder="1" applyAlignment="1" applyProtection="1">
      <alignment vertical="top"/>
      <protection locked="0"/>
    </xf>
    <xf numFmtId="4" fontId="33" fillId="0" borderId="0" xfId="21" applyNumberFormat="1" applyFont="1" applyBorder="1" applyAlignment="1" applyProtection="1">
      <alignment vertical="top"/>
      <protection locked="0"/>
    </xf>
    <xf numFmtId="2" fontId="1" fillId="0" borderId="7" xfId="17" applyNumberFormat="1" applyFont="1" applyFill="1" applyBorder="1" applyAlignment="1" applyProtection="1">
      <alignment horizontal="center" vertical="top" shrinkToFit="1"/>
    </xf>
    <xf numFmtId="0" fontId="39" fillId="0" borderId="8" xfId="17" applyNumberFormat="1" applyFont="1" applyFill="1" applyBorder="1" applyAlignment="1" applyProtection="1">
      <alignment horizontal="center" vertical="top"/>
    </xf>
    <xf numFmtId="0" fontId="31" fillId="0" borderId="8" xfId="17" applyFont="1" applyFill="1" applyBorder="1" applyAlignment="1" applyProtection="1">
      <alignment horizontal="left" vertical="top" shrinkToFit="1"/>
    </xf>
    <xf numFmtId="0" fontId="31" fillId="0" borderId="8" xfId="17" applyFont="1" applyFill="1" applyBorder="1" applyAlignment="1" applyProtection="1">
      <alignment horizontal="center" vertical="top" shrinkToFit="1"/>
    </xf>
    <xf numFmtId="4" fontId="39" fillId="0" borderId="8" xfId="17" applyNumberFormat="1" applyFont="1" applyFill="1" applyBorder="1" applyAlignment="1" applyProtection="1">
      <alignment horizontal="center" vertical="top" shrinkToFit="1"/>
    </xf>
    <xf numFmtId="4" fontId="39" fillId="0" borderId="8" xfId="17" applyNumberFormat="1" applyFont="1" applyFill="1" applyBorder="1" applyAlignment="1" applyProtection="1">
      <alignment horizontal="center" vertical="top"/>
      <protection locked="0"/>
    </xf>
    <xf numFmtId="0" fontId="31" fillId="0" borderId="8" xfId="17" applyFont="1" applyFill="1" applyBorder="1" applyAlignment="1" applyProtection="1">
      <alignment horizontal="center" vertical="top"/>
      <protection locked="0"/>
    </xf>
    <xf numFmtId="4" fontId="31" fillId="0" borderId="8" xfId="17" applyNumberFormat="1" applyFont="1" applyFill="1" applyBorder="1" applyAlignment="1" applyProtection="1">
      <alignment horizontal="center" vertical="top"/>
      <protection locked="0"/>
    </xf>
    <xf numFmtId="4" fontId="31" fillId="0" borderId="6" xfId="17" applyNumberFormat="1" applyFont="1" applyFill="1" applyBorder="1" applyAlignment="1" applyProtection="1">
      <alignment horizontal="center" vertical="top"/>
      <protection locked="0"/>
    </xf>
    <xf numFmtId="168" fontId="39" fillId="0" borderId="8" xfId="17" applyNumberFormat="1" applyFont="1" applyFill="1" applyBorder="1" applyAlignment="1" applyProtection="1">
      <alignment horizontal="center" vertical="top"/>
    </xf>
    <xf numFmtId="0" fontId="39" fillId="0" borderId="8" xfId="17" applyFont="1" applyFill="1" applyBorder="1" applyAlignment="1" applyProtection="1">
      <alignment horizontal="center" vertical="top" shrinkToFit="1"/>
    </xf>
    <xf numFmtId="4" fontId="32" fillId="0" borderId="0" xfId="16" applyNumberFormat="1" applyFont="1" applyBorder="1" applyAlignment="1" applyProtection="1">
      <alignment horizontal="center"/>
    </xf>
    <xf numFmtId="0" fontId="32" fillId="0" borderId="3" xfId="16" applyFont="1" applyBorder="1" applyAlignment="1" applyProtection="1">
      <alignment horizontal="left" vertical="top"/>
    </xf>
    <xf numFmtId="2" fontId="11" fillId="0" borderId="7" xfId="17" applyNumberFormat="1" applyFont="1" applyFill="1" applyBorder="1" applyAlignment="1" applyProtection="1">
      <alignment horizontal="center" vertical="top" shrinkToFit="1"/>
    </xf>
    <xf numFmtId="0" fontId="9" fillId="0" borderId="0" xfId="16" applyFont="1" applyBorder="1" applyAlignment="1" applyProtection="1">
      <alignment horizontal="left" vertical="top"/>
    </xf>
    <xf numFmtId="0" fontId="14" fillId="0" borderId="0" xfId="14" applyAlignment="1" applyProtection="1">
      <alignment horizontal="center" vertical="top"/>
      <protection locked="0"/>
    </xf>
    <xf numFmtId="0" fontId="14" fillId="0" borderId="0" xfId="14" applyFill="1" applyAlignment="1" applyProtection="1">
      <alignment horizontal="center" vertical="top"/>
      <protection locked="0"/>
    </xf>
    <xf numFmtId="2" fontId="11" fillId="0" borderId="7" xfId="6" applyNumberFormat="1" applyFont="1" applyFill="1" applyBorder="1" applyAlignment="1" applyProtection="1">
      <alignment horizontal="center" vertical="top"/>
      <protection locked="0"/>
    </xf>
    <xf numFmtId="4" fontId="1" fillId="0" borderId="7" xfId="6" applyNumberFormat="1" applyFont="1" applyFill="1" applyBorder="1" applyAlignment="1" applyProtection="1">
      <alignment horizontal="center" vertical="top"/>
      <protection locked="0"/>
    </xf>
    <xf numFmtId="0" fontId="14" fillId="0" borderId="0" xfId="14" applyBorder="1" applyAlignment="1" applyProtection="1">
      <alignment horizontal="center" vertical="top"/>
      <protection locked="0"/>
    </xf>
    <xf numFmtId="0" fontId="14" fillId="0" borderId="0" xfId="14" applyFill="1" applyBorder="1" applyAlignment="1" applyProtection="1">
      <alignment horizontal="center" vertical="top"/>
      <protection locked="0"/>
    </xf>
    <xf numFmtId="0" fontId="14" fillId="0" borderId="7" xfId="14" applyBorder="1" applyAlignment="1" applyProtection="1">
      <alignment horizontal="center" vertical="top"/>
      <protection locked="0"/>
    </xf>
    <xf numFmtId="2" fontId="11" fillId="0" borderId="0" xfId="6" applyNumberFormat="1" applyFont="1" applyFill="1" applyBorder="1" applyAlignment="1" applyProtection="1">
      <alignment horizontal="center" vertical="top"/>
      <protection locked="0"/>
    </xf>
    <xf numFmtId="4" fontId="11" fillId="0" borderId="0" xfId="6" applyNumberFormat="1" applyFont="1" applyFill="1" applyBorder="1" applyAlignment="1" applyProtection="1">
      <alignment horizontal="center" vertical="top"/>
      <protection locked="0"/>
    </xf>
    <xf numFmtId="2" fontId="31" fillId="0" borderId="0" xfId="6" applyNumberFormat="1" applyFont="1" applyFill="1" applyBorder="1" applyAlignment="1" applyProtection="1">
      <alignment horizontal="center" vertical="top"/>
      <protection locked="0"/>
    </xf>
    <xf numFmtId="4" fontId="31" fillId="0" borderId="0" xfId="6" applyNumberFormat="1" applyFont="1" applyFill="1" applyBorder="1" applyAlignment="1" applyProtection="1">
      <alignment horizontal="center" vertical="top"/>
      <protection locked="0"/>
    </xf>
    <xf numFmtId="0" fontId="115" fillId="0" borderId="0" xfId="14" applyFont="1" applyBorder="1" applyAlignment="1" applyProtection="1">
      <alignment horizontal="center" vertical="top"/>
      <protection locked="0"/>
    </xf>
    <xf numFmtId="0" fontId="115" fillId="0" borderId="0" xfId="14" applyFont="1" applyFill="1" applyBorder="1" applyAlignment="1" applyProtection="1">
      <alignment horizontal="center" vertical="top"/>
      <protection locked="0"/>
    </xf>
    <xf numFmtId="4" fontId="11" fillId="0" borderId="0" xfId="14" applyNumberFormat="1" applyFont="1" applyFill="1" applyBorder="1" applyAlignment="1" applyProtection="1">
      <alignment horizontal="center" vertical="top"/>
      <protection locked="0"/>
    </xf>
    <xf numFmtId="0" fontId="11" fillId="0" borderId="0" xfId="14" applyFont="1" applyFill="1" applyBorder="1" applyAlignment="1" applyProtection="1">
      <alignment horizontal="center" vertical="top" wrapText="1"/>
      <protection locked="0"/>
    </xf>
    <xf numFmtId="4" fontId="11" fillId="0" borderId="0" xfId="14" applyNumberFormat="1" applyFont="1" applyFill="1" applyBorder="1" applyAlignment="1" applyProtection="1">
      <alignment horizontal="right" vertical="top"/>
      <protection locked="0"/>
    </xf>
    <xf numFmtId="4" fontId="11" fillId="0" borderId="0" xfId="14" applyNumberFormat="1" applyFont="1" applyFill="1" applyBorder="1" applyAlignment="1" applyProtection="1">
      <alignment horizontal="center" vertical="top" wrapText="1"/>
      <protection locked="0"/>
    </xf>
    <xf numFmtId="4" fontId="11" fillId="0" borderId="0" xfId="14" applyNumberFormat="1" applyFont="1" applyFill="1" applyBorder="1" applyAlignment="1" applyProtection="1">
      <alignment horizontal="right" vertical="top" wrapText="1"/>
      <protection locked="0"/>
    </xf>
    <xf numFmtId="4" fontId="1" fillId="0" borderId="0" xfId="14" applyNumberFormat="1" applyFont="1" applyFill="1" applyBorder="1" applyAlignment="1" applyProtection="1">
      <alignment horizontal="right" vertical="top" wrapText="1"/>
      <protection locked="0"/>
    </xf>
    <xf numFmtId="4" fontId="11" fillId="0" borderId="8" xfId="17" applyNumberFormat="1" applyFont="1" applyFill="1" applyBorder="1" applyAlignment="1" applyProtection="1">
      <alignment horizontal="right" vertical="top"/>
      <protection locked="0"/>
    </xf>
    <xf numFmtId="0" fontId="23" fillId="0" borderId="0" xfId="14" applyFont="1" applyFill="1" applyAlignment="1" applyProtection="1">
      <alignment horizontal="center" vertical="top"/>
      <protection locked="0"/>
    </xf>
    <xf numFmtId="4" fontId="23" fillId="0" borderId="0" xfId="14" applyNumberFormat="1" applyFont="1" applyFill="1" applyAlignment="1" applyProtection="1">
      <alignment horizontal="center" vertical="top"/>
      <protection locked="0"/>
    </xf>
    <xf numFmtId="0" fontId="14" fillId="0" borderId="0" xfId="14" applyFill="1" applyAlignment="1" applyProtection="1">
      <alignment horizontal="right" vertical="top"/>
      <protection locked="0"/>
    </xf>
    <xf numFmtId="0" fontId="16" fillId="0" borderId="0" xfId="14" applyFont="1" applyFill="1" applyAlignment="1" applyProtection="1">
      <alignment horizontal="center" vertical="top"/>
      <protection locked="0"/>
    </xf>
    <xf numFmtId="4" fontId="24" fillId="0" borderId="0" xfId="14" applyNumberFormat="1" applyFont="1" applyFill="1" applyBorder="1" applyAlignment="1" applyProtection="1">
      <alignment horizontal="center" vertical="top"/>
      <protection locked="0"/>
    </xf>
    <xf numFmtId="0" fontId="24" fillId="0" borderId="0" xfId="14" applyFont="1" applyFill="1" applyBorder="1" applyAlignment="1" applyProtection="1">
      <alignment horizontal="center" vertical="top"/>
      <protection locked="0"/>
    </xf>
    <xf numFmtId="0" fontId="16" fillId="0" borderId="0" xfId="14" applyFont="1" applyFill="1" applyBorder="1" applyAlignment="1" applyProtection="1">
      <alignment horizontal="right" vertical="top"/>
      <protection locked="0"/>
    </xf>
    <xf numFmtId="0" fontId="16" fillId="0" borderId="0" xfId="14" applyFont="1" applyFill="1" applyBorder="1" applyAlignment="1" applyProtection="1">
      <alignment horizontal="center" vertical="top"/>
      <protection locked="0"/>
    </xf>
    <xf numFmtId="4" fontId="31" fillId="0" borderId="8" xfId="17" applyNumberFormat="1" applyFont="1" applyFill="1" applyBorder="1" applyAlignment="1" applyProtection="1">
      <alignment horizontal="right" vertical="top"/>
      <protection locked="0"/>
    </xf>
    <xf numFmtId="0" fontId="117" fillId="0" borderId="0" xfId="14" applyFont="1" applyFill="1" applyBorder="1" applyAlignment="1" applyProtection="1">
      <alignment horizontal="center" vertical="top"/>
      <protection locked="0"/>
    </xf>
    <xf numFmtId="0" fontId="117" fillId="0" borderId="0" xfId="14" applyFont="1" applyFill="1" applyAlignment="1" applyProtection="1">
      <alignment horizontal="center" vertical="top"/>
      <protection locked="0"/>
    </xf>
    <xf numFmtId="0" fontId="24" fillId="0" borderId="0" xfId="14" applyFont="1" applyFill="1" applyAlignment="1" applyProtection="1">
      <alignment horizontal="center" vertical="top"/>
      <protection locked="0"/>
    </xf>
    <xf numFmtId="4" fontId="24" fillId="0" borderId="0" xfId="14" applyNumberFormat="1" applyFont="1" applyFill="1" applyAlignment="1" applyProtection="1">
      <alignment horizontal="center" vertical="top"/>
      <protection locked="0"/>
    </xf>
    <xf numFmtId="0" fontId="16" fillId="0" borderId="0" xfId="14" applyFont="1" applyFill="1" applyAlignment="1" applyProtection="1">
      <alignment horizontal="right" vertical="top"/>
      <protection locked="0"/>
    </xf>
    <xf numFmtId="0" fontId="23" fillId="0" borderId="0" xfId="14" applyFont="1" applyAlignment="1" applyProtection="1">
      <alignment horizontal="center" vertical="top"/>
      <protection locked="0"/>
    </xf>
    <xf numFmtId="4" fontId="23" fillId="0" borderId="0" xfId="14" applyNumberFormat="1" applyFont="1" applyAlignment="1" applyProtection="1">
      <alignment horizontal="center" vertical="top"/>
      <protection locked="0"/>
    </xf>
    <xf numFmtId="0" fontId="14" fillId="0" borderId="0" xfId="14" applyAlignment="1" applyProtection="1">
      <alignment horizontal="right" vertical="top"/>
      <protection locked="0"/>
    </xf>
    <xf numFmtId="166" fontId="1" fillId="0" borderId="0" xfId="14" applyNumberFormat="1" applyFont="1" applyFill="1" applyBorder="1" applyAlignment="1" applyProtection="1">
      <alignment horizontal="center" vertical="top"/>
    </xf>
    <xf numFmtId="0" fontId="11" fillId="0" borderId="0" xfId="14" applyFont="1" applyFill="1" applyBorder="1" applyAlignment="1" applyProtection="1">
      <alignment horizontal="center" vertical="top"/>
    </xf>
    <xf numFmtId="4" fontId="11" fillId="0" borderId="0" xfId="14" applyNumberFormat="1" applyFont="1" applyFill="1" applyBorder="1" applyAlignment="1" applyProtection="1">
      <alignment horizontal="center" vertical="top"/>
    </xf>
    <xf numFmtId="0" fontId="1" fillId="0" borderId="0" xfId="14" applyFont="1" applyFill="1" applyAlignment="1" applyProtection="1">
      <alignment horizontal="center" vertical="top"/>
    </xf>
    <xf numFmtId="0" fontId="11" fillId="0" borderId="0" xfId="14" applyFont="1" applyFill="1" applyBorder="1" applyAlignment="1" applyProtection="1">
      <alignment horizontal="left" vertical="top" wrapText="1"/>
    </xf>
    <xf numFmtId="4" fontId="11" fillId="0" borderId="0" xfId="4" applyNumberFormat="1" applyFont="1" applyFill="1" applyBorder="1" applyAlignment="1" applyProtection="1">
      <alignment horizontal="center" vertical="top" wrapText="1"/>
    </xf>
    <xf numFmtId="0" fontId="25" fillId="0" borderId="0" xfId="14" applyFont="1" applyFill="1" applyBorder="1" applyAlignment="1" applyProtection="1">
      <alignment horizontal="center" vertical="top" wrapText="1"/>
    </xf>
    <xf numFmtId="0" fontId="14" fillId="0" borderId="0" xfId="14" applyFont="1" applyFill="1" applyAlignment="1" applyProtection="1">
      <alignment horizontal="center" vertical="top"/>
    </xf>
    <xf numFmtId="0" fontId="14" fillId="0" borderId="0" xfId="14" applyFill="1" applyAlignment="1" applyProtection="1">
      <alignment horizontal="left" vertical="top"/>
    </xf>
    <xf numFmtId="0" fontId="35" fillId="0" borderId="0" xfId="14" applyFont="1" applyFill="1" applyAlignment="1" applyProtection="1">
      <alignment horizontal="center" vertical="top"/>
    </xf>
    <xf numFmtId="0" fontId="14" fillId="0" borderId="0" xfId="14" applyFill="1" applyAlignment="1" applyProtection="1">
      <alignment horizontal="center" vertical="top"/>
    </xf>
    <xf numFmtId="0" fontId="23" fillId="0" borderId="0" xfId="14" applyFont="1" applyFill="1" applyAlignment="1" applyProtection="1">
      <alignment horizontal="center" vertical="top"/>
    </xf>
    <xf numFmtId="0" fontId="17" fillId="0" borderId="0" xfId="15" applyFont="1" applyFill="1" applyBorder="1" applyAlignment="1" applyProtection="1">
      <alignment horizontal="center" vertical="top"/>
    </xf>
    <xf numFmtId="0" fontId="17" fillId="0" borderId="0" xfId="15" applyFont="1" applyFill="1" applyBorder="1" applyAlignment="1" applyProtection="1">
      <alignment horizontal="left" vertical="top"/>
    </xf>
    <xf numFmtId="0" fontId="30" fillId="0" borderId="0" xfId="15" applyFont="1" applyFill="1" applyBorder="1" applyAlignment="1" applyProtection="1">
      <alignment horizontal="center" vertical="top"/>
    </xf>
    <xf numFmtId="4" fontId="9" fillId="0" borderId="0" xfId="4" applyNumberFormat="1" applyFont="1" applyFill="1" applyBorder="1" applyAlignment="1" applyProtection="1">
      <alignment horizontal="center" vertical="top" wrapText="1"/>
    </xf>
    <xf numFmtId="0" fontId="26" fillId="0" borderId="0" xfId="15" applyFont="1" applyFill="1" applyBorder="1" applyAlignment="1" applyProtection="1">
      <alignment horizontal="center" vertical="top"/>
    </xf>
    <xf numFmtId="166" fontId="1" fillId="0" borderId="0" xfId="14" applyNumberFormat="1" applyFont="1" applyFill="1" applyAlignment="1" applyProtection="1">
      <alignment horizontal="center" vertical="top"/>
    </xf>
    <xf numFmtId="0" fontId="19" fillId="0" borderId="0" xfId="11" applyFont="1" applyFill="1" applyBorder="1" applyAlignment="1" applyProtection="1">
      <alignment horizontal="left" vertical="top" wrapText="1"/>
    </xf>
    <xf numFmtId="0" fontId="9" fillId="0" borderId="0" xfId="14" applyFont="1" applyFill="1" applyBorder="1" applyAlignment="1" applyProtection="1">
      <alignment horizontal="center" vertical="top"/>
    </xf>
    <xf numFmtId="4" fontId="21" fillId="0" borderId="0" xfId="11" applyNumberFormat="1" applyFont="1" applyFill="1" applyBorder="1" applyAlignment="1" applyProtection="1">
      <alignment horizontal="center" vertical="top"/>
    </xf>
    <xf numFmtId="0" fontId="16" fillId="0" borderId="0" xfId="14" applyFont="1" applyFill="1" applyAlignment="1" applyProtection="1">
      <alignment horizontal="center" vertical="top"/>
    </xf>
    <xf numFmtId="0" fontId="19" fillId="0" borderId="0" xfId="11" applyFont="1" applyFill="1" applyBorder="1" applyAlignment="1" applyProtection="1">
      <alignment horizontal="center" vertical="top"/>
    </xf>
    <xf numFmtId="49" fontId="19" fillId="0" borderId="0" xfId="11" applyNumberFormat="1" applyFont="1" applyFill="1" applyBorder="1" applyAlignment="1" applyProtection="1">
      <alignment horizontal="center" vertical="top"/>
    </xf>
    <xf numFmtId="0" fontId="35" fillId="0" borderId="0" xfId="14" applyFont="1" applyFill="1" applyBorder="1" applyAlignment="1" applyProtection="1">
      <alignment horizontal="center" vertical="top"/>
    </xf>
    <xf numFmtId="0" fontId="16" fillId="0" borderId="0" xfId="14" applyFont="1" applyFill="1" applyBorder="1" applyAlignment="1" applyProtection="1">
      <alignment horizontal="center" vertical="top"/>
    </xf>
    <xf numFmtId="0" fontId="16" fillId="0" borderId="0" xfId="14" applyFont="1" applyFill="1" applyBorder="1" applyAlignment="1" applyProtection="1">
      <alignment horizontal="left" vertical="top"/>
    </xf>
    <xf numFmtId="0" fontId="10" fillId="0" borderId="0" xfId="14" applyFont="1" applyFill="1" applyBorder="1" applyAlignment="1" applyProtection="1">
      <alignment horizontal="center" vertical="top"/>
    </xf>
    <xf numFmtId="0" fontId="24" fillId="0" borderId="0" xfId="14" applyFont="1" applyFill="1" applyBorder="1" applyAlignment="1" applyProtection="1">
      <alignment horizontal="center" vertical="top"/>
    </xf>
    <xf numFmtId="0" fontId="16" fillId="0" borderId="0" xfId="14" applyFont="1" applyFill="1" applyAlignment="1" applyProtection="1">
      <alignment horizontal="left" vertical="top"/>
    </xf>
    <xf numFmtId="0" fontId="10" fillId="0" borderId="0" xfId="14" applyFont="1" applyFill="1" applyAlignment="1" applyProtection="1">
      <alignment horizontal="center" vertical="top"/>
    </xf>
    <xf numFmtId="0" fontId="24" fillId="0" borderId="0" xfId="14" applyFont="1" applyFill="1" applyAlignment="1" applyProtection="1">
      <alignment horizontal="center" vertical="top"/>
    </xf>
    <xf numFmtId="0" fontId="14" fillId="0" borderId="0" xfId="14" applyFont="1" applyAlignment="1" applyProtection="1">
      <alignment horizontal="center" vertical="top"/>
    </xf>
    <xf numFmtId="0" fontId="14" fillId="0" borderId="0" xfId="14" applyAlignment="1" applyProtection="1">
      <alignment horizontal="left" vertical="top"/>
    </xf>
    <xf numFmtId="0" fontId="33" fillId="0" borderId="0" xfId="14" applyFont="1" applyAlignment="1" applyProtection="1">
      <alignment horizontal="center" vertical="top"/>
    </xf>
    <xf numFmtId="0" fontId="14" fillId="0" borderId="0" xfId="14" applyAlignment="1" applyProtection="1">
      <alignment horizontal="center" vertical="top"/>
    </xf>
    <xf numFmtId="0" fontId="23" fillId="0" borderId="0" xfId="14" applyFont="1" applyAlignment="1" applyProtection="1">
      <alignment horizontal="center" vertical="top"/>
    </xf>
    <xf numFmtId="0" fontId="10" fillId="0" borderId="0" xfId="18" applyNumberFormat="1" applyFont="1" applyBorder="1" applyProtection="1">
      <protection locked="0"/>
    </xf>
    <xf numFmtId="0" fontId="10" fillId="0" borderId="0" xfId="18" applyFont="1" applyBorder="1" applyAlignment="1" applyProtection="1">
      <alignment horizontal="justify"/>
      <protection locked="0"/>
    </xf>
    <xf numFmtId="4" fontId="10" fillId="0" borderId="0" xfId="18" applyNumberFormat="1" applyFont="1" applyBorder="1" applyAlignment="1" applyProtection="1">
      <alignment horizontal="right"/>
      <protection locked="0"/>
    </xf>
    <xf numFmtId="0" fontId="0" fillId="0" borderId="0" xfId="0" applyProtection="1">
      <protection locked="0"/>
    </xf>
    <xf numFmtId="0" fontId="9" fillId="0" borderId="0" xfId="21" applyNumberFormat="1" applyFont="1" applyBorder="1" applyAlignment="1" applyProtection="1">
      <protection locked="0"/>
    </xf>
    <xf numFmtId="0" fontId="30" fillId="0" borderId="0" xfId="18" applyFont="1" applyBorder="1" applyAlignment="1" applyProtection="1">
      <alignment horizontal="center"/>
      <protection locked="0"/>
    </xf>
    <xf numFmtId="0" fontId="9" fillId="0" borderId="0" xfId="18" applyFont="1" applyBorder="1" applyAlignment="1" applyProtection="1">
      <protection locked="0"/>
    </xf>
    <xf numFmtId="4" fontId="9" fillId="0" borderId="0" xfId="21" applyNumberFormat="1" applyFont="1" applyBorder="1" applyAlignment="1" applyProtection="1">
      <alignment horizontal="right"/>
      <protection locked="0"/>
    </xf>
    <xf numFmtId="0" fontId="9" fillId="0" borderId="0" xfId="16" applyNumberFormat="1" applyFont="1" applyBorder="1" applyAlignment="1" applyProtection="1">
      <alignment horizontal="center"/>
      <protection locked="0"/>
    </xf>
    <xf numFmtId="0" fontId="0" fillId="0" borderId="0" xfId="0" applyFont="1" applyProtection="1">
      <protection locked="0"/>
    </xf>
    <xf numFmtId="0" fontId="10" fillId="0" borderId="0" xfId="17" applyFont="1" applyAlignment="1" applyProtection="1">
      <alignment horizontal="left" vertical="top" wrapText="1"/>
      <protection locked="0"/>
    </xf>
    <xf numFmtId="0" fontId="10" fillId="0" borderId="0" xfId="16" applyNumberFormat="1" applyFont="1" applyProtection="1">
      <protection locked="0"/>
    </xf>
    <xf numFmtId="4" fontId="10" fillId="0" borderId="8" xfId="16" applyNumberFormat="1" applyFont="1" applyBorder="1" applyAlignment="1" applyProtection="1">
      <alignment horizontal="right" vertical="top"/>
      <protection locked="0"/>
    </xf>
    <xf numFmtId="4" fontId="10" fillId="0" borderId="0" xfId="16" applyNumberFormat="1" applyFont="1" applyBorder="1" applyAlignment="1" applyProtection="1">
      <alignment horizontal="right" vertical="top"/>
      <protection locked="0"/>
    </xf>
    <xf numFmtId="0" fontId="9" fillId="0" borderId="0" xfId="16" applyFont="1" applyBorder="1" applyAlignment="1" applyProtection="1">
      <alignment horizontal="left" vertical="top"/>
      <protection locked="0"/>
    </xf>
    <xf numFmtId="4" fontId="9" fillId="0" borderId="8" xfId="16" applyNumberFormat="1" applyFont="1" applyBorder="1" applyAlignment="1" applyProtection="1">
      <alignment horizontal="right" vertical="top"/>
      <protection locked="0"/>
    </xf>
    <xf numFmtId="0" fontId="29" fillId="0" borderId="0" xfId="0" applyFont="1" applyProtection="1">
      <protection locked="0"/>
    </xf>
    <xf numFmtId="0" fontId="9" fillId="0" borderId="0" xfId="16" applyFont="1" applyBorder="1" applyAlignment="1" applyProtection="1">
      <alignment horizontal="right" vertical="top"/>
      <protection locked="0"/>
    </xf>
    <xf numFmtId="0" fontId="10" fillId="0" borderId="0" xfId="16" applyFont="1" applyProtection="1">
      <protection locked="0"/>
    </xf>
    <xf numFmtId="4" fontId="10" fillId="0" borderId="0" xfId="16" applyNumberFormat="1" applyFont="1" applyAlignment="1" applyProtection="1">
      <alignment horizontal="right"/>
      <protection locked="0"/>
    </xf>
    <xf numFmtId="0" fontId="10" fillId="0" borderId="2" xfId="17" applyNumberFormat="1" applyFont="1" applyBorder="1" applyAlignment="1" applyProtection="1">
      <alignment vertical="top"/>
      <protection locked="0"/>
    </xf>
    <xf numFmtId="4" fontId="10" fillId="0" borderId="0" xfId="17" applyNumberFormat="1" applyFont="1" applyAlignment="1" applyProtection="1">
      <alignment horizontal="right"/>
      <protection locked="0"/>
    </xf>
    <xf numFmtId="4" fontId="14" fillId="0" borderId="0" xfId="14" applyNumberFormat="1" applyFill="1" applyAlignment="1" applyProtection="1">
      <alignment horizontal="center" vertical="top"/>
      <protection locked="0"/>
    </xf>
    <xf numFmtId="4" fontId="16" fillId="0" borderId="0" xfId="14" applyNumberFormat="1" applyFont="1" applyFill="1" applyBorder="1" applyAlignment="1" applyProtection="1">
      <alignment horizontal="center" vertical="top"/>
      <protection locked="0"/>
    </xf>
    <xf numFmtId="4" fontId="16" fillId="0" borderId="0" xfId="14" applyNumberFormat="1" applyFont="1" applyFill="1" applyBorder="1" applyAlignment="1" applyProtection="1">
      <alignment horizontal="right" vertical="top"/>
      <protection locked="0"/>
    </xf>
    <xf numFmtId="4" fontId="16" fillId="0" borderId="0" xfId="14" applyNumberFormat="1" applyFont="1" applyFill="1" applyAlignment="1" applyProtection="1">
      <alignment horizontal="center" vertical="top"/>
      <protection locked="0"/>
    </xf>
    <xf numFmtId="4" fontId="14" fillId="0" borderId="0" xfId="14" applyNumberFormat="1" applyAlignment="1" applyProtection="1">
      <alignment horizontal="center" vertical="top"/>
      <protection locked="0"/>
    </xf>
    <xf numFmtId="4" fontId="36" fillId="0" borderId="8" xfId="17" applyNumberFormat="1" applyFont="1" applyFill="1" applyBorder="1" applyAlignment="1" applyProtection="1">
      <alignment horizontal="right" vertical="top"/>
      <protection locked="0"/>
    </xf>
    <xf numFmtId="0" fontId="14" fillId="0" borderId="0" xfId="14" applyNumberFormat="1" applyFill="1" applyAlignment="1" applyProtection="1">
      <alignment horizontal="center" vertical="top"/>
    </xf>
    <xf numFmtId="4" fontId="14" fillId="0" borderId="0" xfId="14" applyNumberFormat="1" applyFill="1" applyAlignment="1" applyProtection="1">
      <alignment horizontal="center" vertical="top"/>
    </xf>
    <xf numFmtId="0" fontId="17" fillId="0" borderId="0" xfId="15" applyNumberFormat="1" applyFont="1" applyFill="1" applyBorder="1" applyAlignment="1" applyProtection="1">
      <alignment horizontal="center" vertical="top"/>
    </xf>
    <xf numFmtId="0" fontId="1" fillId="0" borderId="0" xfId="14" applyNumberFormat="1" applyFont="1" applyFill="1" applyAlignment="1" applyProtection="1">
      <alignment horizontal="center" vertical="top"/>
    </xf>
    <xf numFmtId="0" fontId="11" fillId="0" borderId="0" xfId="14" applyNumberFormat="1" applyFont="1" applyFill="1" applyBorder="1" applyAlignment="1" applyProtection="1">
      <alignment horizontal="center" vertical="top"/>
    </xf>
    <xf numFmtId="0" fontId="19" fillId="0" borderId="0" xfId="11" applyNumberFormat="1" applyFont="1" applyFill="1" applyBorder="1" applyAlignment="1" applyProtection="1">
      <alignment horizontal="center" vertical="top"/>
    </xf>
    <xf numFmtId="0" fontId="1" fillId="0" borderId="0" xfId="14" applyNumberFormat="1" applyFont="1" applyFill="1" applyBorder="1" applyAlignment="1" applyProtection="1">
      <alignment horizontal="center" vertical="top"/>
    </xf>
    <xf numFmtId="0" fontId="11" fillId="0" borderId="0" xfId="14" applyNumberFormat="1" applyFont="1" applyFill="1" applyAlignment="1" applyProtection="1">
      <alignment horizontal="center" vertical="top"/>
    </xf>
    <xf numFmtId="0" fontId="21" fillId="0" borderId="0" xfId="11" applyNumberFormat="1" applyFont="1" applyFill="1" applyBorder="1" applyAlignment="1" applyProtection="1">
      <alignment horizontal="center" vertical="top"/>
    </xf>
    <xf numFmtId="0" fontId="20" fillId="0" borderId="0" xfId="11" applyNumberFormat="1" applyFont="1" applyFill="1" applyBorder="1" applyAlignment="1" applyProtection="1">
      <alignment horizontal="center" vertical="top"/>
    </xf>
    <xf numFmtId="0" fontId="20" fillId="0" borderId="0" xfId="11" applyFont="1" applyFill="1" applyBorder="1" applyAlignment="1" applyProtection="1">
      <alignment horizontal="left" vertical="top"/>
    </xf>
    <xf numFmtId="0" fontId="27" fillId="0" borderId="0" xfId="11" applyFont="1" applyFill="1" applyBorder="1" applyAlignment="1" applyProtection="1">
      <alignment horizontal="center" vertical="top"/>
    </xf>
    <xf numFmtId="4" fontId="16" fillId="0" borderId="0" xfId="14" applyNumberFormat="1" applyFont="1" applyFill="1" applyBorder="1" applyAlignment="1" applyProtection="1">
      <alignment horizontal="center" vertical="top"/>
    </xf>
    <xf numFmtId="0" fontId="19" fillId="0" borderId="0" xfId="15" applyFont="1" applyFill="1" applyBorder="1" applyAlignment="1" applyProtection="1">
      <alignment horizontal="left" vertical="top"/>
    </xf>
    <xf numFmtId="0" fontId="16" fillId="0" borderId="0" xfId="14" applyNumberFormat="1" applyFont="1" applyFill="1" applyBorder="1" applyAlignment="1" applyProtection="1">
      <alignment horizontal="center" vertical="top"/>
    </xf>
    <xf numFmtId="0" fontId="16" fillId="0" borderId="0" xfId="14" applyNumberFormat="1" applyFont="1" applyFill="1" applyAlignment="1" applyProtection="1">
      <alignment horizontal="center" vertical="top"/>
    </xf>
    <xf numFmtId="4" fontId="16" fillId="0" borderId="0" xfId="14" applyNumberFormat="1" applyFont="1" applyFill="1" applyAlignment="1" applyProtection="1">
      <alignment horizontal="center" vertical="top"/>
    </xf>
    <xf numFmtId="0" fontId="14" fillId="0" borderId="0" xfId="14" applyNumberFormat="1" applyAlignment="1" applyProtection="1">
      <alignment horizontal="center" vertical="top"/>
    </xf>
    <xf numFmtId="4" fontId="14" fillId="0" borderId="0" xfId="14" applyNumberFormat="1" applyAlignment="1" applyProtection="1">
      <alignment horizontal="center" vertical="top"/>
    </xf>
    <xf numFmtId="4" fontId="114" fillId="0" borderId="1" xfId="8" applyNumberFormat="1" applyFont="1" applyBorder="1" applyAlignment="1" applyProtection="1">
      <alignment horizontal="center"/>
      <protection locked="0"/>
    </xf>
    <xf numFmtId="2" fontId="114" fillId="0" borderId="1" xfId="8" applyNumberFormat="1" applyFont="1" applyBorder="1" applyAlignment="1" applyProtection="1">
      <alignment horizontal="center" vertical="top"/>
      <protection locked="0"/>
    </xf>
    <xf numFmtId="0" fontId="113" fillId="0" borderId="0" xfId="8" applyFont="1" applyBorder="1" applyProtection="1">
      <protection locked="0"/>
    </xf>
    <xf numFmtId="0" fontId="113" fillId="0" borderId="0" xfId="8" applyFont="1" applyBorder="1" applyAlignment="1" applyProtection="1">
      <alignment horizontal="center"/>
      <protection locked="0"/>
    </xf>
    <xf numFmtId="49" fontId="113" fillId="0" borderId="0" xfId="8" applyNumberFormat="1" applyFont="1" applyBorder="1" applyProtection="1">
      <protection locked="0"/>
    </xf>
    <xf numFmtId="4" fontId="50" fillId="0" borderId="0" xfId="8" applyNumberFormat="1" applyFont="1" applyBorder="1" applyAlignment="1" applyProtection="1">
      <alignment horizontal="center"/>
      <protection locked="0"/>
    </xf>
    <xf numFmtId="2" fontId="50" fillId="0" borderId="0" xfId="8" applyNumberFormat="1" applyFont="1" applyBorder="1" applyAlignment="1" applyProtection="1">
      <alignment horizontal="center" vertical="top"/>
      <protection locked="0"/>
    </xf>
    <xf numFmtId="0" fontId="51" fillId="0" borderId="0" xfId="8" applyFont="1" applyBorder="1" applyProtection="1">
      <protection locked="0"/>
    </xf>
    <xf numFmtId="0" fontId="51" fillId="0" borderId="0" xfId="8" applyFont="1" applyBorder="1" applyAlignment="1" applyProtection="1">
      <alignment horizontal="center"/>
      <protection locked="0"/>
    </xf>
    <xf numFmtId="49" fontId="51" fillId="0" borderId="0" xfId="8" applyNumberFormat="1" applyFont="1" applyBorder="1" applyProtection="1">
      <protection locked="0"/>
    </xf>
    <xf numFmtId="4" fontId="9" fillId="0" borderId="0" xfId="8" applyNumberFormat="1" applyFont="1" applyBorder="1" applyAlignment="1" applyProtection="1">
      <alignment horizontal="center"/>
      <protection locked="0"/>
    </xf>
    <xf numFmtId="2" fontId="9" fillId="0" borderId="0" xfId="8" applyNumberFormat="1" applyFont="1" applyBorder="1" applyAlignment="1" applyProtection="1">
      <alignment horizontal="center" vertical="top"/>
      <protection locked="0"/>
    </xf>
    <xf numFmtId="4" fontId="11" fillId="0" borderId="0" xfId="8" applyNumberFormat="1" applyFont="1" applyBorder="1" applyAlignment="1" applyProtection="1">
      <alignment horizontal="center"/>
      <protection locked="0"/>
    </xf>
    <xf numFmtId="0" fontId="10" fillId="0" borderId="0" xfId="8" applyFont="1" applyBorder="1" applyProtection="1">
      <protection locked="0"/>
    </xf>
    <xf numFmtId="0" fontId="10" fillId="0" borderId="0" xfId="8" applyFont="1" applyBorder="1" applyAlignment="1" applyProtection="1">
      <alignment horizontal="center"/>
      <protection locked="0"/>
    </xf>
    <xf numFmtId="49" fontId="10" fillId="0" borderId="0" xfId="8" applyNumberFormat="1" applyFont="1" applyBorder="1" applyProtection="1">
      <protection locked="0"/>
    </xf>
    <xf numFmtId="4" fontId="49" fillId="0" borderId="0" xfId="8" applyNumberFormat="1" applyFont="1" applyBorder="1" applyAlignment="1" applyProtection="1">
      <alignment horizontal="center"/>
      <protection locked="0"/>
    </xf>
    <xf numFmtId="2" fontId="49" fillId="0" borderId="0" xfId="8" applyNumberFormat="1" applyFont="1" applyBorder="1" applyAlignment="1" applyProtection="1">
      <alignment horizontal="center" vertical="top"/>
      <protection locked="0"/>
    </xf>
    <xf numFmtId="4" fontId="51" fillId="0" borderId="0" xfId="27" applyNumberFormat="1" applyFont="1" applyBorder="1" applyAlignment="1" applyProtection="1">
      <alignment horizontal="center"/>
      <protection locked="0"/>
    </xf>
    <xf numFmtId="2" fontId="51" fillId="0" borderId="0" xfId="27" applyNumberFormat="1" applyFont="1" applyBorder="1" applyAlignment="1" applyProtection="1">
      <alignment horizontal="center" vertical="top"/>
      <protection locked="0"/>
    </xf>
    <xf numFmtId="4" fontId="52" fillId="0" borderId="0" xfId="8" applyNumberFormat="1" applyFont="1" applyBorder="1" applyAlignment="1" applyProtection="1">
      <alignment horizontal="right"/>
      <protection locked="0"/>
    </xf>
    <xf numFmtId="49" fontId="51" fillId="0" borderId="0" xfId="8" applyNumberFormat="1" applyFont="1" applyBorder="1" applyAlignment="1" applyProtection="1">
      <alignment horizontal="center"/>
      <protection locked="0"/>
    </xf>
    <xf numFmtId="4" fontId="10" fillId="0" borderId="1" xfId="27" applyNumberFormat="1" applyFont="1" applyBorder="1" applyAlignment="1" applyProtection="1">
      <alignment horizontal="center" vertical="center"/>
      <protection locked="0"/>
    </xf>
    <xf numFmtId="2" fontId="10" fillId="0" borderId="1" xfId="27" applyNumberFormat="1" applyFont="1" applyBorder="1" applyAlignment="1" applyProtection="1">
      <alignment horizontal="right" vertical="top"/>
      <protection locked="0"/>
    </xf>
    <xf numFmtId="4" fontId="1" fillId="0" borderId="1" xfId="8" applyNumberFormat="1" applyFont="1" applyBorder="1" applyAlignment="1" applyProtection="1">
      <alignment horizontal="right" vertical="center"/>
      <protection locked="0"/>
    </xf>
    <xf numFmtId="49" fontId="10" fillId="0" borderId="0" xfId="8" applyNumberFormat="1" applyFont="1" applyProtection="1">
      <protection locked="0"/>
    </xf>
    <xf numFmtId="0" fontId="1" fillId="0" borderId="1" xfId="14" applyFont="1" applyFill="1" applyBorder="1" applyAlignment="1" applyProtection="1">
      <alignment horizontal="center" vertical="top" wrapText="1"/>
      <protection locked="0"/>
    </xf>
    <xf numFmtId="4" fontId="51" fillId="0" borderId="0" xfId="27" applyNumberFormat="1" applyFont="1" applyAlignment="1" applyProtection="1">
      <alignment horizontal="center" vertical="center"/>
      <protection locked="0"/>
    </xf>
    <xf numFmtId="2" fontId="51" fillId="0" borderId="0" xfId="27" applyNumberFormat="1" applyFont="1" applyAlignment="1" applyProtection="1">
      <alignment horizontal="right" vertical="top"/>
      <protection locked="0"/>
    </xf>
    <xf numFmtId="4" fontId="52" fillId="0" borderId="0" xfId="8" applyNumberFormat="1" applyFont="1" applyAlignment="1" applyProtection="1">
      <alignment horizontal="right" vertical="center"/>
      <protection locked="0"/>
    </xf>
    <xf numFmtId="49" fontId="51" fillId="0" borderId="0" xfId="8" applyNumberFormat="1" applyFont="1" applyProtection="1">
      <protection locked="0"/>
    </xf>
    <xf numFmtId="4" fontId="10" fillId="0" borderId="1" xfId="8" applyNumberFormat="1" applyFont="1" applyBorder="1" applyAlignment="1" applyProtection="1">
      <alignment horizontal="center" vertical="center"/>
      <protection locked="0"/>
    </xf>
    <xf numFmtId="4" fontId="1" fillId="0" borderId="1" xfId="8" applyNumberFormat="1" applyFont="1" applyBorder="1" applyAlignment="1" applyProtection="1">
      <alignment horizontal="center" vertical="center"/>
      <protection locked="0"/>
    </xf>
    <xf numFmtId="4" fontId="52" fillId="0" borderId="0" xfId="8" applyNumberFormat="1" applyFont="1" applyAlignment="1" applyProtection="1">
      <alignment horizontal="center" vertical="center"/>
      <protection locked="0"/>
    </xf>
    <xf numFmtId="2" fontId="52" fillId="0" borderId="0" xfId="8" applyNumberFormat="1" applyFont="1" applyAlignment="1" applyProtection="1">
      <alignment horizontal="right" vertical="top"/>
      <protection locked="0"/>
    </xf>
    <xf numFmtId="4" fontId="51" fillId="0" borderId="0" xfId="8" applyNumberFormat="1" applyFont="1" applyAlignment="1" applyProtection="1">
      <alignment horizontal="center" vertical="center"/>
      <protection locked="0"/>
    </xf>
    <xf numFmtId="2" fontId="51" fillId="0" borderId="0" xfId="8" applyNumberFormat="1" applyFont="1" applyAlignment="1" applyProtection="1">
      <alignment horizontal="right" vertical="top"/>
      <protection locked="0"/>
    </xf>
    <xf numFmtId="2" fontId="10" fillId="0" borderId="1" xfId="8" applyNumberFormat="1" applyFont="1" applyBorder="1" applyAlignment="1" applyProtection="1">
      <alignment horizontal="right" vertical="top"/>
      <protection locked="0"/>
    </xf>
    <xf numFmtId="4" fontId="10" fillId="0" borderId="1" xfId="28" applyNumberFormat="1" applyFont="1" applyBorder="1" applyAlignment="1" applyProtection="1">
      <alignment horizontal="center" vertical="top"/>
      <protection locked="0"/>
    </xf>
    <xf numFmtId="2" fontId="10" fillId="0" borderId="1" xfId="28" applyNumberFormat="1" applyFont="1" applyBorder="1" applyAlignment="1" applyProtection="1">
      <alignment horizontal="right" vertical="top"/>
      <protection locked="0"/>
    </xf>
    <xf numFmtId="4" fontId="1" fillId="0" borderId="1" xfId="8" applyNumberFormat="1" applyFont="1" applyBorder="1" applyAlignment="1" applyProtection="1">
      <alignment horizontal="right" vertical="top"/>
      <protection locked="0"/>
    </xf>
    <xf numFmtId="4" fontId="10" fillId="0" borderId="0" xfId="28" applyNumberFormat="1" applyFont="1" applyBorder="1" applyAlignment="1" applyProtection="1">
      <alignment horizontal="right"/>
      <protection locked="0"/>
    </xf>
    <xf numFmtId="4" fontId="1" fillId="0" borderId="0" xfId="8" applyNumberFormat="1" applyFont="1" applyBorder="1" applyAlignment="1" applyProtection="1">
      <alignment horizontal="right"/>
      <protection locked="0"/>
    </xf>
    <xf numFmtId="4" fontId="10" fillId="0" borderId="1" xfId="8" applyNumberFormat="1" applyFont="1" applyFill="1" applyBorder="1" applyAlignment="1" applyProtection="1">
      <alignment horizontal="center"/>
      <protection locked="0"/>
    </xf>
    <xf numFmtId="4" fontId="10" fillId="0" borderId="1" xfId="8" applyNumberFormat="1" applyFont="1" applyFill="1" applyBorder="1" applyAlignment="1" applyProtection="1">
      <alignment horizontal="right"/>
      <protection locked="0"/>
    </xf>
    <xf numFmtId="0" fontId="9" fillId="0" borderId="0" xfId="8" applyFont="1" applyProtection="1">
      <protection locked="0"/>
    </xf>
    <xf numFmtId="4" fontId="10" fillId="0" borderId="1" xfId="8" applyNumberFormat="1" applyFont="1" applyBorder="1" applyAlignment="1" applyProtection="1">
      <alignment horizontal="center"/>
      <protection locked="0"/>
    </xf>
    <xf numFmtId="4" fontId="1" fillId="0" borderId="1" xfId="8" applyNumberFormat="1" applyFont="1" applyBorder="1" applyAlignment="1" applyProtection="1">
      <alignment horizontal="right"/>
      <protection locked="0"/>
    </xf>
    <xf numFmtId="49" fontId="10" fillId="0" borderId="0" xfId="28" applyNumberFormat="1" applyFont="1" applyBorder="1" applyAlignment="1" applyProtection="1">
      <alignment horizontal="center"/>
      <protection locked="0"/>
    </xf>
    <xf numFmtId="2" fontId="1" fillId="0" borderId="0" xfId="8" applyNumberFormat="1" applyFont="1" applyBorder="1" applyAlignment="1" applyProtection="1">
      <alignment horizontal="right"/>
      <protection locked="0"/>
    </xf>
    <xf numFmtId="4" fontId="51" fillId="0" borderId="0" xfId="8" applyNumberFormat="1" applyFont="1" applyBorder="1" applyAlignment="1" applyProtection="1">
      <alignment horizontal="center"/>
      <protection locked="0"/>
    </xf>
    <xf numFmtId="2" fontId="51" fillId="0" borderId="0" xfId="8" applyNumberFormat="1" applyFont="1" applyBorder="1" applyAlignment="1" applyProtection="1">
      <alignment horizontal="right" vertical="top"/>
      <protection locked="0"/>
    </xf>
    <xf numFmtId="49" fontId="51" fillId="0" borderId="0" xfId="28" applyNumberFormat="1" applyFont="1" applyBorder="1" applyAlignment="1" applyProtection="1">
      <alignment horizontal="center"/>
      <protection locked="0"/>
    </xf>
    <xf numFmtId="2" fontId="52" fillId="0" borderId="0" xfId="8" applyNumberFormat="1" applyFont="1" applyBorder="1" applyAlignment="1" applyProtection="1">
      <alignment horizontal="right"/>
      <protection locked="0"/>
    </xf>
    <xf numFmtId="4" fontId="10" fillId="2" borderId="1" xfId="8" applyNumberFormat="1" applyFont="1" applyFill="1" applyBorder="1" applyAlignment="1" applyProtection="1">
      <alignment horizontal="center" vertical="center"/>
      <protection locked="0"/>
    </xf>
    <xf numFmtId="2" fontId="10" fillId="2" borderId="1" xfId="8" applyNumberFormat="1" applyFont="1" applyFill="1" applyBorder="1" applyAlignment="1" applyProtection="1">
      <alignment horizontal="right" vertical="top"/>
      <protection locked="0"/>
    </xf>
    <xf numFmtId="4" fontId="1" fillId="2" borderId="1" xfId="8" applyNumberFormat="1" applyFont="1" applyFill="1" applyBorder="1" applyAlignment="1" applyProtection="1">
      <alignment horizontal="right" vertical="center"/>
      <protection locked="0"/>
    </xf>
    <xf numFmtId="2" fontId="1" fillId="0" borderId="0" xfId="8" applyNumberFormat="1" applyFont="1" applyProtection="1">
      <protection locked="0"/>
    </xf>
    <xf numFmtId="4" fontId="1" fillId="2" borderId="1" xfId="8" applyNumberFormat="1" applyFont="1" applyFill="1" applyBorder="1" applyAlignment="1" applyProtection="1">
      <alignment horizontal="center" vertical="center"/>
      <protection locked="0"/>
    </xf>
    <xf numFmtId="4" fontId="51" fillId="2" borderId="0" xfId="8" applyNumberFormat="1" applyFont="1" applyFill="1" applyAlignment="1" applyProtection="1">
      <alignment horizontal="center" vertical="center"/>
      <protection locked="0"/>
    </xf>
    <xf numFmtId="2" fontId="51" fillId="2" borderId="0" xfId="8" applyNumberFormat="1" applyFont="1" applyFill="1" applyAlignment="1" applyProtection="1">
      <alignment horizontal="right" vertical="top"/>
      <protection locked="0"/>
    </xf>
    <xf numFmtId="4" fontId="52" fillId="2" borderId="0" xfId="8" applyNumberFormat="1" applyFont="1" applyFill="1" applyAlignment="1" applyProtection="1">
      <alignment horizontal="right" vertical="center"/>
      <protection locked="0"/>
    </xf>
    <xf numFmtId="2" fontId="52" fillId="0" borderId="0" xfId="8" applyNumberFormat="1" applyFont="1" applyProtection="1">
      <protection locked="0"/>
    </xf>
    <xf numFmtId="4" fontId="1" fillId="0" borderId="1" xfId="8" applyNumberFormat="1" applyFont="1" applyBorder="1" applyAlignment="1" applyProtection="1">
      <alignment horizontal="center"/>
      <protection locked="0"/>
    </xf>
    <xf numFmtId="2" fontId="1" fillId="0" borderId="1" xfId="8" applyNumberFormat="1" applyFont="1" applyBorder="1" applyAlignment="1" applyProtection="1">
      <alignment horizontal="right" vertical="top"/>
      <protection locked="0"/>
    </xf>
    <xf numFmtId="49" fontId="10" fillId="0" borderId="0" xfId="8" applyNumberFormat="1" applyFont="1" applyAlignment="1" applyProtection="1">
      <alignment horizontal="center"/>
      <protection locked="0"/>
    </xf>
    <xf numFmtId="4" fontId="1" fillId="0" borderId="0" xfId="8" applyNumberFormat="1" applyFont="1" applyAlignment="1" applyProtection="1">
      <alignment horizontal="center"/>
      <protection locked="0"/>
    </xf>
    <xf numFmtId="2" fontId="1" fillId="0" borderId="0" xfId="8" applyNumberFormat="1" applyFont="1" applyAlignment="1" applyProtection="1">
      <alignment horizontal="right" vertical="top"/>
      <protection locked="0"/>
    </xf>
    <xf numFmtId="4" fontId="1" fillId="0" borderId="0" xfId="8" applyNumberFormat="1" applyFont="1" applyAlignment="1" applyProtection="1">
      <alignment horizontal="right"/>
      <protection locked="0"/>
    </xf>
    <xf numFmtId="2" fontId="10" fillId="0" borderId="1" xfId="8" applyNumberFormat="1" applyFont="1" applyBorder="1" applyAlignment="1" applyProtection="1">
      <alignment vertical="top"/>
      <protection locked="0"/>
    </xf>
    <xf numFmtId="4" fontId="1" fillId="0" borderId="1" xfId="8" applyNumberFormat="1" applyFont="1" applyBorder="1" applyProtection="1">
      <protection locked="0"/>
    </xf>
    <xf numFmtId="4" fontId="51" fillId="0" borderId="0" xfId="8" applyNumberFormat="1" applyFont="1" applyAlignment="1" applyProtection="1">
      <alignment horizontal="center"/>
      <protection locked="0"/>
    </xf>
    <xf numFmtId="2" fontId="51" fillId="0" borderId="0" xfId="8" applyNumberFormat="1" applyFont="1" applyAlignment="1" applyProtection="1">
      <alignment vertical="top"/>
      <protection locked="0"/>
    </xf>
    <xf numFmtId="4" fontId="52" fillId="0" borderId="0" xfId="8" applyNumberFormat="1" applyFont="1" applyAlignment="1" applyProtection="1">
      <alignment horizontal="right"/>
      <protection locked="0"/>
    </xf>
    <xf numFmtId="4" fontId="52" fillId="0" borderId="0" xfId="8" applyNumberFormat="1" applyFont="1" applyProtection="1">
      <protection locked="0"/>
    </xf>
    <xf numFmtId="4" fontId="10" fillId="0" borderId="0" xfId="8" applyNumberFormat="1" applyFont="1" applyAlignment="1" applyProtection="1">
      <alignment horizontal="center"/>
      <protection locked="0"/>
    </xf>
    <xf numFmtId="2" fontId="10" fillId="0" borderId="0" xfId="8" applyNumberFormat="1" applyFont="1" applyAlignment="1" applyProtection="1">
      <alignment vertical="top"/>
      <protection locked="0"/>
    </xf>
    <xf numFmtId="4" fontId="1" fillId="0" borderId="0" xfId="8" applyNumberFormat="1" applyFont="1" applyProtection="1">
      <protection locked="0"/>
    </xf>
    <xf numFmtId="4" fontId="10" fillId="0" borderId="1" xfId="8" applyNumberFormat="1" applyFont="1" applyBorder="1" applyAlignment="1" applyProtection="1">
      <alignment horizontal="center" vertical="top"/>
      <protection locked="0"/>
    </xf>
    <xf numFmtId="4" fontId="10" fillId="0" borderId="0" xfId="8" applyNumberFormat="1" applyFont="1" applyAlignment="1" applyProtection="1">
      <alignment horizontal="center" vertical="top"/>
      <protection locked="0"/>
    </xf>
    <xf numFmtId="2" fontId="10" fillId="0" borderId="0" xfId="8" applyNumberFormat="1" applyFont="1" applyAlignment="1" applyProtection="1">
      <alignment horizontal="right" vertical="top"/>
      <protection locked="0"/>
    </xf>
    <xf numFmtId="4" fontId="53" fillId="0" borderId="0" xfId="8" applyNumberFormat="1" applyFont="1" applyAlignment="1" applyProtection="1">
      <alignment horizontal="center" vertical="top"/>
      <protection locked="0"/>
    </xf>
    <xf numFmtId="2" fontId="53" fillId="0" borderId="0" xfId="8" applyNumberFormat="1" applyFont="1" applyAlignment="1" applyProtection="1">
      <alignment horizontal="right" vertical="top"/>
      <protection locked="0"/>
    </xf>
    <xf numFmtId="49" fontId="10" fillId="0" borderId="0" xfId="8" applyNumberFormat="1" applyFont="1" applyBorder="1" applyAlignment="1" applyProtection="1">
      <alignment horizontal="center"/>
      <protection locked="0"/>
    </xf>
    <xf numFmtId="4" fontId="10" fillId="0" borderId="0" xfId="8" applyNumberFormat="1" applyFont="1" applyBorder="1" applyAlignment="1" applyProtection="1">
      <alignment horizontal="center" vertical="top"/>
      <protection locked="0"/>
    </xf>
    <xf numFmtId="2" fontId="10" fillId="0" borderId="0" xfId="8" applyNumberFormat="1" applyFont="1" applyBorder="1" applyAlignment="1" applyProtection="1">
      <alignment horizontal="right" vertical="top"/>
      <protection locked="0"/>
    </xf>
    <xf numFmtId="49" fontId="10" fillId="0" borderId="0" xfId="27" applyNumberFormat="1" applyFont="1" applyBorder="1" applyAlignment="1" applyProtection="1">
      <alignment horizontal="center"/>
      <protection locked="0"/>
    </xf>
    <xf numFmtId="4" fontId="53" fillId="0" borderId="0" xfId="27" applyNumberFormat="1" applyFont="1" applyBorder="1" applyAlignment="1" applyProtection="1">
      <alignment horizontal="center" vertical="top"/>
      <protection locked="0"/>
    </xf>
    <xf numFmtId="2" fontId="53" fillId="0" borderId="0" xfId="27" applyNumberFormat="1" applyFont="1" applyBorder="1" applyAlignment="1" applyProtection="1">
      <alignment horizontal="right" vertical="top"/>
      <protection locked="0"/>
    </xf>
    <xf numFmtId="4" fontId="54" fillId="0" borderId="0" xfId="8" applyNumberFormat="1" applyFont="1" applyBorder="1" applyAlignment="1" applyProtection="1">
      <alignment horizontal="right" vertical="top"/>
      <protection locked="0"/>
    </xf>
    <xf numFmtId="4" fontId="53" fillId="0" borderId="0" xfId="27" applyNumberFormat="1" applyFont="1" applyBorder="1" applyAlignment="1" applyProtection="1">
      <alignment horizontal="right"/>
      <protection locked="0"/>
    </xf>
    <xf numFmtId="4" fontId="54" fillId="0" borderId="0" xfId="8" applyNumberFormat="1" applyFont="1" applyBorder="1" applyAlignment="1" applyProtection="1">
      <alignment horizontal="right"/>
      <protection locked="0"/>
    </xf>
    <xf numFmtId="49" fontId="53" fillId="0" borderId="0" xfId="8" applyNumberFormat="1" applyFont="1" applyBorder="1" applyProtection="1">
      <protection locked="0"/>
    </xf>
    <xf numFmtId="4" fontId="104" fillId="0" borderId="1" xfId="8" applyNumberFormat="1" applyFont="1" applyBorder="1" applyAlignment="1" applyProtection="1">
      <alignment horizontal="center" vertical="center"/>
      <protection locked="0"/>
    </xf>
    <xf numFmtId="2" fontId="104" fillId="0" borderId="1" xfId="8" applyNumberFormat="1" applyFont="1" applyBorder="1" applyAlignment="1" applyProtection="1">
      <alignment horizontal="right" vertical="top"/>
      <protection locked="0"/>
    </xf>
    <xf numFmtId="4" fontId="105" fillId="0" borderId="1" xfId="8" applyNumberFormat="1" applyFont="1" applyBorder="1" applyAlignment="1" applyProtection="1">
      <alignment horizontal="right" vertical="center"/>
      <protection locked="0"/>
    </xf>
    <xf numFmtId="49" fontId="104" fillId="0" borderId="0" xfId="8" applyNumberFormat="1" applyFont="1" applyBorder="1" applyProtection="1">
      <protection locked="0"/>
    </xf>
    <xf numFmtId="4" fontId="105" fillId="0" borderId="1" xfId="8" applyNumberFormat="1" applyFont="1" applyBorder="1" applyAlignment="1" applyProtection="1">
      <alignment horizontal="right"/>
      <protection locked="0"/>
    </xf>
    <xf numFmtId="4" fontId="51" fillId="0" borderId="0" xfId="8" applyNumberFormat="1" applyFont="1" applyBorder="1" applyAlignment="1" applyProtection="1">
      <alignment horizontal="center" vertical="center"/>
      <protection locked="0"/>
    </xf>
    <xf numFmtId="4" fontId="52" fillId="0" borderId="0" xfId="8" applyNumberFormat="1" applyFont="1" applyBorder="1" applyAlignment="1" applyProtection="1">
      <alignment horizontal="right" vertical="center"/>
      <protection locked="0"/>
    </xf>
    <xf numFmtId="4" fontId="10" fillId="0" borderId="0" xfId="8" applyNumberFormat="1" applyFont="1" applyBorder="1" applyAlignment="1" applyProtection="1">
      <alignment horizontal="center" vertical="center"/>
      <protection locked="0"/>
    </xf>
    <xf numFmtId="4" fontId="1" fillId="0" borderId="0" xfId="8" applyNumberFormat="1" applyFont="1" applyBorder="1" applyAlignment="1" applyProtection="1">
      <alignment horizontal="right" vertical="center"/>
      <protection locked="0"/>
    </xf>
    <xf numFmtId="4" fontId="53" fillId="0" borderId="0" xfId="8" applyNumberFormat="1" applyFont="1" applyBorder="1" applyAlignment="1" applyProtection="1">
      <alignment horizontal="center" vertical="top"/>
      <protection locked="0"/>
    </xf>
    <xf numFmtId="2" fontId="53" fillId="0" borderId="0" xfId="8" applyNumberFormat="1" applyFont="1" applyBorder="1" applyAlignment="1" applyProtection="1">
      <alignment horizontal="right" vertical="top"/>
      <protection locked="0"/>
    </xf>
    <xf numFmtId="4" fontId="53" fillId="0" borderId="0" xfId="8" applyNumberFormat="1" applyFont="1" applyBorder="1" applyAlignment="1" applyProtection="1">
      <alignment horizontal="right" vertical="top"/>
      <protection locked="0"/>
    </xf>
    <xf numFmtId="4" fontId="106" fillId="0" borderId="10" xfId="27" applyNumberFormat="1" applyFont="1" applyBorder="1" applyAlignment="1" applyProtection="1">
      <alignment horizontal="center" vertical="center"/>
      <protection locked="0"/>
    </xf>
    <xf numFmtId="2" fontId="106" fillId="0" borderId="10" xfId="27" applyNumberFormat="1" applyFont="1" applyBorder="1" applyAlignment="1" applyProtection="1">
      <alignment horizontal="right" vertical="top"/>
      <protection locked="0"/>
    </xf>
    <xf numFmtId="4" fontId="108" fillId="0" borderId="10" xfId="27" applyNumberFormat="1" applyFont="1" applyBorder="1" applyAlignment="1" applyProtection="1">
      <alignment horizontal="right" vertical="center"/>
      <protection locked="0"/>
    </xf>
    <xf numFmtId="4" fontId="109" fillId="0" borderId="0" xfId="29" applyNumberFormat="1" applyFont="1" applyBorder="1" applyAlignment="1" applyProtection="1">
      <alignment horizontal="center"/>
      <protection locked="0"/>
    </xf>
    <xf numFmtId="2" fontId="109" fillId="0" borderId="0" xfId="29" applyNumberFormat="1" applyFont="1" applyBorder="1" applyAlignment="1" applyProtection="1">
      <alignment horizontal="right" vertical="top"/>
      <protection locked="0"/>
    </xf>
    <xf numFmtId="4" fontId="31" fillId="0" borderId="0" xfId="29" applyNumberFormat="1" applyFont="1" applyBorder="1" applyProtection="1">
      <protection locked="0"/>
    </xf>
    <xf numFmtId="0" fontId="32" fillId="0" borderId="0" xfId="29" applyFont="1" applyBorder="1" applyAlignment="1" applyProtection="1">
      <alignment horizontal="center"/>
      <protection locked="0"/>
    </xf>
    <xf numFmtId="49" fontId="32" fillId="0" borderId="0" xfId="29" applyNumberFormat="1" applyFont="1" applyBorder="1" applyAlignment="1" applyProtection="1">
      <alignment horizontal="center"/>
      <protection locked="0"/>
    </xf>
    <xf numFmtId="49" fontId="109" fillId="0" borderId="0" xfId="29" applyNumberFormat="1" applyFont="1" applyBorder="1" applyProtection="1">
      <protection locked="0"/>
    </xf>
    <xf numFmtId="4" fontId="49" fillId="0" borderId="0" xfId="29" applyNumberFormat="1" applyFont="1" applyBorder="1" applyAlignment="1" applyProtection="1">
      <alignment horizontal="center"/>
      <protection locked="0"/>
    </xf>
    <xf numFmtId="2" fontId="49" fillId="0" borderId="0" xfId="29" applyNumberFormat="1" applyFont="1" applyBorder="1" applyAlignment="1" applyProtection="1">
      <alignment horizontal="center" vertical="top"/>
      <protection locked="0"/>
    </xf>
    <xf numFmtId="4" fontId="50" fillId="0" borderId="0" xfId="29" applyNumberFormat="1" applyFont="1" applyBorder="1" applyAlignment="1" applyProtection="1">
      <alignment horizontal="center"/>
      <protection locked="0"/>
    </xf>
    <xf numFmtId="0" fontId="51" fillId="0" borderId="0" xfId="29" applyFont="1" applyBorder="1" applyProtection="1">
      <protection locked="0"/>
    </xf>
    <xf numFmtId="0" fontId="51" fillId="0" borderId="0" xfId="29" applyFont="1" applyBorder="1" applyAlignment="1" applyProtection="1">
      <alignment horizontal="center"/>
      <protection locked="0"/>
    </xf>
    <xf numFmtId="49" fontId="51" fillId="0" borderId="0" xfId="29" applyNumberFormat="1" applyFont="1" applyBorder="1" applyProtection="1">
      <protection locked="0"/>
    </xf>
    <xf numFmtId="4" fontId="9" fillId="0" borderId="0" xfId="29" applyNumberFormat="1" applyFont="1" applyBorder="1" applyAlignment="1" applyProtection="1">
      <alignment horizontal="center"/>
      <protection locked="0"/>
    </xf>
    <xf numFmtId="2" fontId="9" fillId="0" borderId="0" xfId="29" applyNumberFormat="1" applyFont="1" applyBorder="1" applyAlignment="1" applyProtection="1">
      <alignment horizontal="center" vertical="top"/>
      <protection locked="0"/>
    </xf>
    <xf numFmtId="4" fontId="11" fillId="0" borderId="0" xfId="29" applyNumberFormat="1" applyFont="1" applyBorder="1" applyAlignment="1" applyProtection="1">
      <alignment horizontal="center"/>
      <protection locked="0"/>
    </xf>
    <xf numFmtId="0" fontId="10" fillId="0" borderId="0" xfId="29" applyFont="1" applyBorder="1" applyProtection="1">
      <protection locked="0"/>
    </xf>
    <xf numFmtId="0" fontId="10" fillId="0" borderId="0" xfId="29" applyFont="1" applyBorder="1" applyAlignment="1" applyProtection="1">
      <alignment horizontal="center"/>
      <protection locked="0"/>
    </xf>
    <xf numFmtId="49" fontId="10" fillId="0" borderId="0" xfId="29" applyNumberFormat="1" applyFont="1" applyBorder="1" applyProtection="1">
      <protection locked="0"/>
    </xf>
    <xf numFmtId="4" fontId="100" fillId="0" borderId="11" xfId="8" applyNumberFormat="1" applyFont="1" applyBorder="1" applyAlignment="1" applyProtection="1">
      <alignment horizontal="center"/>
      <protection locked="0"/>
    </xf>
    <xf numFmtId="2" fontId="100" fillId="0" borderId="28" xfId="8" applyNumberFormat="1" applyFont="1" applyBorder="1" applyAlignment="1" applyProtection="1">
      <alignment horizontal="left" vertical="top"/>
      <protection locked="0"/>
    </xf>
    <xf numFmtId="4" fontId="100" fillId="0" borderId="11" xfId="8" applyNumberFormat="1" applyFont="1" applyBorder="1" applyAlignment="1" applyProtection="1">
      <alignment horizontal="left"/>
      <protection locked="0"/>
    </xf>
    <xf numFmtId="0" fontId="100" fillId="0" borderId="0" xfId="8" applyFont="1" applyAlignment="1" applyProtection="1">
      <alignment horizontal="left"/>
      <protection locked="0"/>
    </xf>
    <xf numFmtId="4" fontId="100" fillId="0" borderId="2" xfId="8" applyNumberFormat="1" applyFont="1" applyBorder="1" applyAlignment="1" applyProtection="1">
      <alignment horizontal="center"/>
      <protection locked="0"/>
    </xf>
    <xf numFmtId="2" fontId="100" fillId="0" borderId="2" xfId="8" applyNumberFormat="1" applyFont="1" applyBorder="1" applyAlignment="1" applyProtection="1">
      <alignment horizontal="left" vertical="top"/>
      <protection locked="0"/>
    </xf>
    <xf numFmtId="4" fontId="100" fillId="0" borderId="2" xfId="8" applyNumberFormat="1" applyFont="1" applyBorder="1" applyAlignment="1" applyProtection="1">
      <alignment horizontal="left"/>
      <protection locked="0"/>
    </xf>
    <xf numFmtId="4" fontId="57" fillId="0" borderId="2" xfId="8" applyNumberFormat="1" applyFont="1" applyBorder="1" applyAlignment="1" applyProtection="1">
      <alignment horizontal="center"/>
      <protection locked="0"/>
    </xf>
    <xf numFmtId="2" fontId="57" fillId="0" borderId="2" xfId="8" applyNumberFormat="1" applyFont="1" applyBorder="1" applyAlignment="1" applyProtection="1">
      <alignment horizontal="left" vertical="top"/>
      <protection locked="0"/>
    </xf>
    <xf numFmtId="4" fontId="57" fillId="0" borderId="2" xfId="8" applyNumberFormat="1" applyFont="1" applyBorder="1" applyAlignment="1" applyProtection="1">
      <alignment horizontal="left"/>
      <protection locked="0"/>
    </xf>
    <xf numFmtId="0" fontId="57" fillId="0" borderId="0" xfId="8" applyFont="1" applyAlignment="1" applyProtection="1">
      <alignment horizontal="left"/>
      <protection locked="0"/>
    </xf>
    <xf numFmtId="4" fontId="10" fillId="0" borderId="2" xfId="8" applyNumberFormat="1" applyFont="1" applyBorder="1" applyAlignment="1" applyProtection="1">
      <alignment horizontal="center" vertical="top" wrapText="1"/>
      <protection locked="0"/>
    </xf>
    <xf numFmtId="2" fontId="10" fillId="0" borderId="2" xfId="8" applyNumberFormat="1" applyFont="1" applyBorder="1" applyAlignment="1" applyProtection="1">
      <alignment horizontal="left" vertical="top" wrapText="1"/>
      <protection locked="0"/>
    </xf>
    <xf numFmtId="4" fontId="10" fillId="0" borderId="2" xfId="8" applyNumberFormat="1" applyFont="1" applyBorder="1" applyAlignment="1" applyProtection="1">
      <alignment horizontal="left" vertical="top" wrapText="1"/>
      <protection locked="0"/>
    </xf>
    <xf numFmtId="0" fontId="10" fillId="0" borderId="0" xfId="8" applyFont="1" applyAlignment="1" applyProtection="1">
      <alignment horizontal="left" vertical="top" wrapText="1"/>
      <protection locked="0"/>
    </xf>
    <xf numFmtId="4" fontId="100" fillId="0" borderId="12" xfId="8" applyNumberFormat="1" applyFont="1" applyBorder="1" applyAlignment="1" applyProtection="1">
      <alignment horizontal="center"/>
      <protection locked="0"/>
    </xf>
    <xf numFmtId="2" fontId="100" fillId="0" borderId="12" xfId="8" applyNumberFormat="1" applyFont="1" applyBorder="1" applyAlignment="1" applyProtection="1">
      <alignment horizontal="left" vertical="top"/>
      <protection locked="0"/>
    </xf>
    <xf numFmtId="4" fontId="100" fillId="0" borderId="12" xfId="8" applyNumberFormat="1" applyFont="1" applyBorder="1" applyAlignment="1" applyProtection="1">
      <alignment horizontal="left"/>
      <protection locked="0"/>
    </xf>
    <xf numFmtId="4" fontId="10" fillId="0" borderId="1" xfId="27" applyNumberFormat="1" applyFont="1" applyBorder="1" applyAlignment="1" applyProtection="1">
      <alignment horizontal="center" vertical="top"/>
      <protection locked="0"/>
    </xf>
    <xf numFmtId="0" fontId="53" fillId="0" borderId="0" xfId="8" applyFont="1" applyBorder="1" applyAlignment="1" applyProtection="1">
      <alignment horizontal="center"/>
      <protection locked="0"/>
    </xf>
    <xf numFmtId="49" fontId="53" fillId="0" borderId="0" xfId="8" applyNumberFormat="1" applyFont="1" applyBorder="1" applyAlignment="1" applyProtection="1">
      <alignment horizontal="center"/>
      <protection locked="0"/>
    </xf>
    <xf numFmtId="4" fontId="10" fillId="0" borderId="1" xfId="27" applyNumberFormat="1" applyFont="1" applyBorder="1" applyAlignment="1" applyProtection="1">
      <alignment horizontal="center"/>
      <protection locked="0"/>
    </xf>
    <xf numFmtId="4" fontId="54" fillId="0" borderId="0" xfId="8" applyNumberFormat="1" applyFont="1" applyAlignment="1" applyProtection="1">
      <alignment horizontal="right" vertical="top"/>
      <protection locked="0"/>
    </xf>
    <xf numFmtId="49" fontId="53" fillId="0" borderId="0" xfId="8" applyNumberFormat="1" applyFont="1" applyAlignment="1" applyProtection="1">
      <alignment horizontal="center"/>
      <protection locked="0"/>
    </xf>
    <xf numFmtId="49" fontId="53" fillId="0" borderId="0" xfId="8" applyNumberFormat="1" applyFont="1" applyProtection="1">
      <protection locked="0"/>
    </xf>
    <xf numFmtId="4" fontId="54" fillId="0" borderId="0" xfId="27" applyNumberFormat="1" applyFont="1" applyBorder="1" applyAlignment="1" applyProtection="1">
      <alignment horizontal="center" vertical="top"/>
      <protection locked="0"/>
    </xf>
    <xf numFmtId="2" fontId="54" fillId="0" borderId="0" xfId="27" applyNumberFormat="1" applyFont="1" applyBorder="1" applyAlignment="1" applyProtection="1">
      <alignment horizontal="right" vertical="top"/>
      <protection locked="0"/>
    </xf>
    <xf numFmtId="49" fontId="10" fillId="0" borderId="4" xfId="8" applyNumberFormat="1" applyFont="1" applyBorder="1" applyProtection="1">
      <protection locked="0"/>
    </xf>
    <xf numFmtId="2" fontId="51" fillId="0" borderId="0" xfId="8" applyNumberFormat="1" applyFont="1" applyBorder="1" applyAlignment="1" applyProtection="1">
      <alignment vertical="top"/>
      <protection locked="0"/>
    </xf>
    <xf numFmtId="4" fontId="52" fillId="0" borderId="0" xfId="8" applyNumberFormat="1" applyFont="1" applyBorder="1" applyProtection="1">
      <protection locked="0"/>
    </xf>
    <xf numFmtId="4" fontId="110" fillId="0" borderId="11" xfId="8" applyNumberFormat="1" applyFont="1" applyFill="1" applyBorder="1" applyAlignment="1" applyProtection="1">
      <alignment horizontal="center"/>
      <protection locked="0"/>
    </xf>
    <xf numFmtId="2" fontId="110" fillId="0" borderId="28" xfId="8" applyNumberFormat="1" applyFont="1" applyFill="1" applyBorder="1" applyAlignment="1" applyProtection="1">
      <alignment vertical="top"/>
      <protection locked="0"/>
    </xf>
    <xf numFmtId="4" fontId="10" fillId="0" borderId="11" xfId="8" applyNumberFormat="1" applyFont="1" applyFill="1" applyBorder="1" applyProtection="1">
      <protection locked="0"/>
    </xf>
    <xf numFmtId="0" fontId="10" fillId="0" borderId="0" xfId="8" applyFont="1" applyFill="1" applyProtection="1">
      <protection locked="0"/>
    </xf>
    <xf numFmtId="4" fontId="110" fillId="0" borderId="2" xfId="8" applyNumberFormat="1" applyFont="1" applyFill="1" applyBorder="1" applyAlignment="1" applyProtection="1">
      <alignment horizontal="center"/>
      <protection locked="0"/>
    </xf>
    <xf numFmtId="2" fontId="110" fillId="0" borderId="2" xfId="8" applyNumberFormat="1" applyFont="1" applyFill="1" applyBorder="1" applyAlignment="1" applyProtection="1">
      <alignment vertical="top"/>
      <protection locked="0"/>
    </xf>
    <xf numFmtId="4" fontId="10" fillId="0" borderId="2" xfId="8" applyNumberFormat="1" applyFont="1" applyFill="1" applyBorder="1" applyProtection="1">
      <protection locked="0"/>
    </xf>
    <xf numFmtId="4" fontId="110" fillId="0" borderId="12" xfId="8" applyNumberFormat="1" applyFont="1" applyFill="1" applyBorder="1" applyAlignment="1" applyProtection="1">
      <alignment horizontal="center"/>
      <protection locked="0"/>
    </xf>
    <xf numFmtId="2" fontId="110" fillId="0" borderId="12" xfId="8" applyNumberFormat="1" applyFont="1" applyFill="1" applyBorder="1" applyAlignment="1" applyProtection="1">
      <alignment vertical="top"/>
      <protection locked="0"/>
    </xf>
    <xf numFmtId="4" fontId="10" fillId="0" borderId="12" xfId="8" applyNumberFormat="1" applyFont="1" applyFill="1" applyBorder="1" applyProtection="1">
      <protection locked="0"/>
    </xf>
    <xf numFmtId="49" fontId="51" fillId="0" borderId="4" xfId="8" applyNumberFormat="1" applyFont="1" applyBorder="1" applyProtection="1">
      <protection locked="0"/>
    </xf>
    <xf numFmtId="4" fontId="100" fillId="0" borderId="11" xfId="8" applyNumberFormat="1" applyFont="1" applyFill="1" applyBorder="1" applyAlignment="1" applyProtection="1">
      <alignment horizontal="center"/>
      <protection locked="0"/>
    </xf>
    <xf numFmtId="2" fontId="100" fillId="0" borderId="28" xfId="8" applyNumberFormat="1" applyFont="1" applyFill="1" applyBorder="1" applyAlignment="1" applyProtection="1">
      <alignment vertical="top"/>
      <protection locked="0"/>
    </xf>
    <xf numFmtId="4" fontId="100" fillId="0" borderId="11" xfId="8" applyNumberFormat="1" applyFont="1" applyFill="1" applyBorder="1" applyProtection="1">
      <protection locked="0"/>
    </xf>
    <xf numFmtId="0" fontId="100" fillId="0" borderId="0" xfId="8" applyFont="1" applyFill="1" applyProtection="1">
      <protection locked="0"/>
    </xf>
    <xf numFmtId="2" fontId="1" fillId="0" borderId="0" xfId="8" applyNumberFormat="1" applyFont="1" applyBorder="1" applyProtection="1">
      <protection locked="0"/>
    </xf>
    <xf numFmtId="2" fontId="52" fillId="0" borderId="0" xfId="8" applyNumberFormat="1" applyFont="1" applyAlignment="1" applyProtection="1">
      <alignment horizontal="right"/>
      <protection locked="0"/>
    </xf>
    <xf numFmtId="2" fontId="10" fillId="0" borderId="1" xfId="27" applyNumberFormat="1" applyFont="1" applyBorder="1" applyAlignment="1" applyProtection="1">
      <alignment horizontal="center" vertical="top"/>
      <protection locked="0"/>
    </xf>
    <xf numFmtId="4" fontId="51" fillId="0" borderId="7" xfId="8" applyNumberFormat="1" applyFont="1" applyBorder="1" applyAlignment="1" applyProtection="1">
      <alignment horizontal="center"/>
      <protection locked="0"/>
    </xf>
    <xf numFmtId="2" fontId="51" fillId="0" borderId="7" xfId="8" applyNumberFormat="1" applyFont="1" applyBorder="1" applyAlignment="1" applyProtection="1">
      <alignment vertical="top"/>
      <protection locked="0"/>
    </xf>
    <xf numFmtId="4" fontId="52" fillId="0" borderId="7" xfId="8" applyNumberFormat="1" applyFont="1" applyBorder="1" applyAlignment="1" applyProtection="1">
      <alignment horizontal="right"/>
      <protection locked="0"/>
    </xf>
    <xf numFmtId="4" fontId="10" fillId="0" borderId="0" xfId="8" applyNumberFormat="1" applyFont="1" applyBorder="1" applyAlignment="1" applyProtection="1">
      <alignment horizontal="center"/>
      <protection locked="0"/>
    </xf>
    <xf numFmtId="2" fontId="10" fillId="0" borderId="0" xfId="8" applyNumberFormat="1" applyFont="1" applyBorder="1" applyAlignment="1" applyProtection="1">
      <alignment vertical="top"/>
      <protection locked="0"/>
    </xf>
    <xf numFmtId="4" fontId="10" fillId="0" borderId="7" xfId="8" applyNumberFormat="1" applyFont="1" applyBorder="1" applyAlignment="1" applyProtection="1">
      <alignment horizontal="center"/>
      <protection locked="0"/>
    </xf>
    <xf numFmtId="2" fontId="10" fillId="0" borderId="7" xfId="8" applyNumberFormat="1" applyFont="1" applyBorder="1" applyAlignment="1" applyProtection="1">
      <alignment vertical="top"/>
      <protection locked="0"/>
    </xf>
    <xf numFmtId="4" fontId="1" fillId="0" borderId="7" xfId="8" applyNumberFormat="1" applyFont="1" applyBorder="1" applyAlignment="1" applyProtection="1">
      <alignment horizontal="right"/>
      <protection locked="0"/>
    </xf>
    <xf numFmtId="4" fontId="1" fillId="0" borderId="0" xfId="8" applyNumberFormat="1" applyFont="1" applyBorder="1" applyAlignment="1" applyProtection="1">
      <alignment horizontal="right" vertical="top"/>
      <protection locked="0"/>
    </xf>
    <xf numFmtId="4" fontId="1" fillId="0" borderId="0" xfId="8" applyNumberFormat="1" applyFont="1" applyBorder="1" applyAlignment="1" applyProtection="1">
      <alignment horizontal="center" vertical="top"/>
      <protection locked="0"/>
    </xf>
    <xf numFmtId="2" fontId="1" fillId="0" borderId="0" xfId="8" applyNumberFormat="1" applyFont="1" applyBorder="1" applyAlignment="1" applyProtection="1">
      <alignment horizontal="right" vertical="top"/>
      <protection locked="0"/>
    </xf>
    <xf numFmtId="4" fontId="10" fillId="0" borderId="0" xfId="27" applyNumberFormat="1" applyFont="1" applyBorder="1" applyAlignment="1" applyProtection="1">
      <alignment horizontal="center" vertical="top"/>
      <protection locked="0"/>
    </xf>
    <xf numFmtId="2" fontId="10" fillId="0" borderId="0" xfId="27" applyNumberFormat="1" applyFont="1" applyBorder="1" applyAlignment="1" applyProtection="1">
      <alignment horizontal="right" vertical="top"/>
      <protection locked="0"/>
    </xf>
    <xf numFmtId="4" fontId="10" fillId="0" borderId="9" xfId="27" applyNumberFormat="1" applyFont="1" applyBorder="1" applyAlignment="1" applyProtection="1">
      <alignment horizontal="center"/>
      <protection locked="0"/>
    </xf>
    <xf numFmtId="2" fontId="10" fillId="0" borderId="29" xfId="27" applyNumberFormat="1" applyFont="1" applyBorder="1" applyAlignment="1" applyProtection="1">
      <alignment horizontal="right" vertical="top"/>
      <protection locked="0"/>
    </xf>
    <xf numFmtId="4" fontId="1" fillId="0" borderId="9" xfId="8" applyNumberFormat="1" applyFont="1" applyBorder="1" applyProtection="1">
      <protection locked="0"/>
    </xf>
    <xf numFmtId="4" fontId="10" fillId="0" borderId="7" xfId="8" applyNumberFormat="1" applyFont="1" applyBorder="1" applyAlignment="1" applyProtection="1">
      <alignment horizontal="center" vertical="top"/>
      <protection locked="0"/>
    </xf>
    <xf numFmtId="2" fontId="10" fillId="0" borderId="7" xfId="8" applyNumberFormat="1" applyFont="1" applyBorder="1" applyAlignment="1" applyProtection="1">
      <alignment horizontal="right" vertical="top"/>
      <protection locked="0"/>
    </xf>
    <xf numFmtId="4" fontId="1" fillId="0" borderId="7" xfId="8" applyNumberFormat="1" applyFont="1" applyBorder="1" applyAlignment="1" applyProtection="1">
      <alignment horizontal="right" vertical="top"/>
      <protection locked="0"/>
    </xf>
    <xf numFmtId="4" fontId="53" fillId="0" borderId="9" xfId="8" applyNumberFormat="1" applyFont="1" applyBorder="1" applyAlignment="1" applyProtection="1">
      <alignment horizontal="center" vertical="top"/>
      <protection locked="0"/>
    </xf>
    <xf numFmtId="2" fontId="53" fillId="0" borderId="29" xfId="8" applyNumberFormat="1" applyFont="1" applyBorder="1" applyAlignment="1" applyProtection="1">
      <alignment horizontal="right" vertical="top"/>
      <protection locked="0"/>
    </xf>
    <xf numFmtId="4" fontId="54" fillId="0" borderId="9" xfId="8" applyNumberFormat="1" applyFont="1" applyBorder="1" applyAlignment="1" applyProtection="1">
      <alignment horizontal="right" vertical="top"/>
      <protection locked="0"/>
    </xf>
    <xf numFmtId="4" fontId="53" fillId="0" borderId="7" xfId="8" applyNumberFormat="1" applyFont="1" applyBorder="1" applyAlignment="1" applyProtection="1">
      <alignment horizontal="center" vertical="top"/>
      <protection locked="0"/>
    </xf>
    <xf numFmtId="2" fontId="53" fillId="0" borderId="7" xfId="8" applyNumberFormat="1" applyFont="1" applyBorder="1" applyAlignment="1" applyProtection="1">
      <alignment horizontal="right" vertical="top"/>
      <protection locked="0"/>
    </xf>
    <xf numFmtId="4" fontId="54" fillId="0" borderId="7" xfId="8" applyNumberFormat="1" applyFont="1" applyBorder="1" applyAlignment="1" applyProtection="1">
      <alignment horizontal="right" vertical="top"/>
      <protection locked="0"/>
    </xf>
    <xf numFmtId="4" fontId="9" fillId="0" borderId="10" xfId="27" applyNumberFormat="1" applyFont="1" applyBorder="1" applyAlignment="1" applyProtection="1">
      <alignment horizontal="center" vertical="top"/>
      <protection locked="0"/>
    </xf>
    <xf numFmtId="2" fontId="9" fillId="0" borderId="10" xfId="27" applyNumberFormat="1" applyFont="1" applyBorder="1" applyAlignment="1" applyProtection="1">
      <alignment horizontal="right" vertical="top"/>
      <protection locked="0"/>
    </xf>
    <xf numFmtId="4" fontId="11" fillId="0" borderId="10" xfId="27" applyNumberFormat="1" applyFont="1" applyBorder="1" applyAlignment="1" applyProtection="1">
      <alignment horizontal="right" vertical="top"/>
      <protection locked="0"/>
    </xf>
    <xf numFmtId="4" fontId="1" fillId="0" borderId="0" xfId="8" applyNumberFormat="1" applyFont="1" applyBorder="1" applyProtection="1">
      <protection locked="0"/>
    </xf>
    <xf numFmtId="2" fontId="49" fillId="0" borderId="0" xfId="8" applyNumberFormat="1" applyFont="1" applyBorder="1" applyAlignment="1" applyProtection="1">
      <alignment horizontal="right" vertical="top"/>
      <protection locked="0"/>
    </xf>
    <xf numFmtId="4" fontId="10" fillId="0" borderId="11" xfId="27" applyNumberFormat="1" applyFont="1" applyBorder="1" applyAlignment="1" applyProtection="1">
      <alignment horizontal="center"/>
      <protection locked="0"/>
    </xf>
    <xf numFmtId="2" fontId="10" fillId="0" borderId="28" xfId="27" applyNumberFormat="1" applyFont="1" applyBorder="1" applyAlignment="1" applyProtection="1">
      <alignment horizontal="right" vertical="top"/>
      <protection locked="0"/>
    </xf>
    <xf numFmtId="4" fontId="1" fillId="0" borderId="11" xfId="8" applyNumberFormat="1" applyFont="1" applyBorder="1" applyAlignment="1" applyProtection="1">
      <alignment horizontal="right"/>
      <protection locked="0"/>
    </xf>
    <xf numFmtId="4" fontId="10" fillId="0" borderId="2" xfId="27" applyNumberFormat="1" applyFont="1" applyBorder="1" applyAlignment="1" applyProtection="1">
      <alignment horizontal="center"/>
      <protection locked="0"/>
    </xf>
    <xf numFmtId="2" fontId="10" fillId="0" borderId="2" xfId="27" applyNumberFormat="1" applyFont="1" applyBorder="1" applyAlignment="1" applyProtection="1">
      <alignment horizontal="right" vertical="top"/>
      <protection locked="0"/>
    </xf>
    <xf numFmtId="4" fontId="1" fillId="0" borderId="2" xfId="8" applyNumberFormat="1" applyFont="1" applyBorder="1" applyAlignment="1" applyProtection="1">
      <alignment horizontal="right"/>
      <protection locked="0"/>
    </xf>
    <xf numFmtId="4" fontId="10" fillId="0" borderId="2" xfId="27" applyNumberFormat="1" applyFont="1" applyBorder="1" applyAlignment="1" applyProtection="1">
      <alignment horizontal="center" wrapText="1"/>
      <protection locked="0"/>
    </xf>
    <xf numFmtId="2" fontId="10" fillId="0" borderId="2" xfId="27" applyNumberFormat="1" applyFont="1" applyBorder="1" applyAlignment="1" applyProtection="1">
      <alignment horizontal="right" vertical="top" wrapText="1"/>
      <protection locked="0"/>
    </xf>
    <xf numFmtId="4" fontId="1" fillId="0" borderId="2" xfId="8" applyNumberFormat="1" applyFont="1" applyBorder="1" applyAlignment="1" applyProtection="1">
      <alignment horizontal="right" wrapText="1"/>
      <protection locked="0"/>
    </xf>
    <xf numFmtId="49" fontId="10" fillId="0" borderId="0" xfId="8" applyNumberFormat="1" applyFont="1" applyBorder="1" applyAlignment="1" applyProtection="1">
      <alignment wrapText="1"/>
      <protection locked="0"/>
    </xf>
    <xf numFmtId="4" fontId="10" fillId="0" borderId="11" xfId="8" applyNumberFormat="1" applyFont="1" applyBorder="1" applyAlignment="1" applyProtection="1">
      <alignment horizontal="center"/>
      <protection locked="0"/>
    </xf>
    <xf numFmtId="2" fontId="10" fillId="0" borderId="28" xfId="8" applyNumberFormat="1" applyFont="1" applyBorder="1" applyAlignment="1" applyProtection="1">
      <alignment horizontal="right" vertical="top"/>
      <protection locked="0"/>
    </xf>
    <xf numFmtId="4" fontId="1" fillId="0" borderId="11" xfId="8" applyNumberFormat="1" applyFont="1" applyBorder="1" applyProtection="1">
      <protection locked="0"/>
    </xf>
    <xf numFmtId="4" fontId="10" fillId="0" borderId="2" xfId="28" applyNumberFormat="1" applyFont="1" applyBorder="1" applyAlignment="1" applyProtection="1">
      <alignment horizontal="center"/>
      <protection locked="0"/>
    </xf>
    <xf numFmtId="2" fontId="10" fillId="0" borderId="2" xfId="28" applyNumberFormat="1" applyFont="1" applyBorder="1" applyAlignment="1" applyProtection="1">
      <alignment horizontal="right" vertical="top"/>
      <protection locked="0"/>
    </xf>
    <xf numFmtId="4" fontId="10" fillId="0" borderId="11" xfId="28" applyNumberFormat="1" applyFont="1" applyBorder="1" applyAlignment="1" applyProtection="1">
      <alignment horizontal="center"/>
      <protection locked="0"/>
    </xf>
    <xf numFmtId="2" fontId="10" fillId="0" borderId="28" xfId="28" applyNumberFormat="1" applyFont="1" applyBorder="1" applyAlignment="1" applyProtection="1">
      <alignment horizontal="right" vertical="top"/>
      <protection locked="0"/>
    </xf>
    <xf numFmtId="0" fontId="10" fillId="0" borderId="4" xfId="8" applyFont="1" applyBorder="1" applyAlignment="1" applyProtection="1">
      <alignment horizontal="center"/>
      <protection locked="0"/>
    </xf>
    <xf numFmtId="4" fontId="10" fillId="0" borderId="2" xfId="8" applyNumberFormat="1" applyFont="1" applyBorder="1" applyAlignment="1" applyProtection="1">
      <alignment horizontal="center"/>
      <protection locked="0"/>
    </xf>
    <xf numFmtId="2" fontId="10" fillId="0" borderId="2" xfId="8" applyNumberFormat="1" applyFont="1" applyBorder="1" applyAlignment="1" applyProtection="1">
      <alignment horizontal="right" vertical="top"/>
      <protection locked="0"/>
    </xf>
    <xf numFmtId="4" fontId="1" fillId="0" borderId="2" xfId="8" applyNumberFormat="1" applyFont="1" applyBorder="1" applyProtection="1">
      <protection locked="0"/>
    </xf>
    <xf numFmtId="4" fontId="10" fillId="0" borderId="1" xfId="28" applyNumberFormat="1" applyFont="1" applyBorder="1" applyAlignment="1" applyProtection="1">
      <alignment horizontal="center"/>
      <protection locked="0"/>
    </xf>
    <xf numFmtId="0" fontId="10" fillId="0" borderId="0" xfId="8" applyFont="1" applyAlignment="1" applyProtection="1">
      <alignment horizontal="center"/>
      <protection locked="0"/>
    </xf>
    <xf numFmtId="4" fontId="10" fillId="0" borderId="12" xfId="27" applyNumberFormat="1" applyFont="1" applyBorder="1" applyAlignment="1" applyProtection="1">
      <alignment horizontal="center"/>
      <protection locked="0"/>
    </xf>
    <xf numFmtId="2" fontId="10" fillId="0" borderId="12" xfId="27" applyNumberFormat="1" applyFont="1" applyBorder="1" applyAlignment="1" applyProtection="1">
      <alignment horizontal="right" vertical="top"/>
      <protection locked="0"/>
    </xf>
    <xf numFmtId="4" fontId="1" fillId="0" borderId="12" xfId="8" applyNumberFormat="1" applyFont="1" applyBorder="1" applyAlignment="1" applyProtection="1">
      <alignment horizontal="right"/>
      <protection locked="0"/>
    </xf>
    <xf numFmtId="4" fontId="1" fillId="0" borderId="1" xfId="8" applyNumberFormat="1" applyFont="1" applyFill="1" applyBorder="1" applyAlignment="1" applyProtection="1">
      <alignment horizontal="right"/>
      <protection locked="0"/>
    </xf>
    <xf numFmtId="49" fontId="10" fillId="0" borderId="0" xfId="8" applyNumberFormat="1" applyFont="1" applyFill="1" applyBorder="1" applyProtection="1">
      <protection locked="0"/>
    </xf>
    <xf numFmtId="0" fontId="10" fillId="0" borderId="0" xfId="8" applyNumberFormat="1" applyFont="1" applyBorder="1" applyAlignment="1" applyProtection="1">
      <alignment horizontal="right"/>
      <protection locked="0"/>
    </xf>
    <xf numFmtId="0" fontId="1" fillId="0" borderId="0" xfId="8" applyNumberFormat="1" applyFont="1" applyBorder="1" applyAlignment="1" applyProtection="1">
      <alignment horizontal="right"/>
      <protection locked="0"/>
    </xf>
    <xf numFmtId="4" fontId="10" fillId="0" borderId="1" xfId="27" applyNumberFormat="1" applyFont="1" applyFill="1" applyBorder="1" applyAlignment="1" applyProtection="1">
      <alignment horizontal="center"/>
      <protection locked="0"/>
    </xf>
    <xf numFmtId="49" fontId="10" fillId="0" borderId="0" xfId="27" applyNumberFormat="1" applyFont="1" applyFill="1" applyBorder="1" applyAlignment="1" applyProtection="1">
      <alignment horizontal="center"/>
      <protection locked="0"/>
    </xf>
    <xf numFmtId="2" fontId="1" fillId="0" borderId="0" xfId="8" applyNumberFormat="1" applyFont="1" applyFill="1" applyBorder="1" applyAlignment="1" applyProtection="1">
      <alignment horizontal="right"/>
      <protection locked="0"/>
    </xf>
    <xf numFmtId="4" fontId="53" fillId="0" borderId="0" xfId="27" applyNumberFormat="1" applyFont="1" applyAlignment="1" applyProtection="1">
      <alignment horizontal="center" vertical="top"/>
      <protection locked="0"/>
    </xf>
    <xf numFmtId="2" fontId="53" fillId="0" borderId="0" xfId="27" applyNumberFormat="1" applyFont="1" applyAlignment="1" applyProtection="1">
      <alignment horizontal="right" vertical="top"/>
      <protection locked="0"/>
    </xf>
    <xf numFmtId="4" fontId="53" fillId="0" borderId="0" xfId="28" applyNumberFormat="1" applyFont="1" applyBorder="1" applyAlignment="1" applyProtection="1">
      <alignment horizontal="center" vertical="top"/>
      <protection locked="0"/>
    </xf>
    <xf numFmtId="2" fontId="53" fillId="0" borderId="0" xfId="28" applyNumberFormat="1" applyFont="1" applyBorder="1" applyAlignment="1" applyProtection="1">
      <alignment horizontal="right" vertical="top"/>
      <protection locked="0"/>
    </xf>
    <xf numFmtId="4" fontId="53" fillId="0" borderId="0" xfId="28" applyNumberFormat="1" applyFont="1" applyBorder="1" applyAlignment="1" applyProtection="1">
      <alignment horizontal="right"/>
      <protection locked="0"/>
    </xf>
    <xf numFmtId="4" fontId="1" fillId="0" borderId="1" xfId="8" applyNumberFormat="1" applyFont="1" applyBorder="1" applyAlignment="1" applyProtection="1">
      <alignment horizontal="center" vertical="top"/>
      <protection locked="0"/>
    </xf>
    <xf numFmtId="4" fontId="54" fillId="0" borderId="0" xfId="8" applyNumberFormat="1" applyFont="1" applyBorder="1" applyAlignment="1" applyProtection="1">
      <alignment horizontal="center" vertical="top"/>
      <protection locked="0"/>
    </xf>
    <xf numFmtId="2" fontId="54" fillId="0" borderId="0" xfId="8" applyNumberFormat="1" applyFont="1" applyBorder="1" applyAlignment="1" applyProtection="1">
      <alignment horizontal="right" vertical="top"/>
      <protection locked="0"/>
    </xf>
    <xf numFmtId="4" fontId="10" fillId="0" borderId="0" xfId="8" applyNumberFormat="1" applyFont="1" applyBorder="1" applyAlignment="1" applyProtection="1">
      <alignment horizontal="right" vertical="top"/>
      <protection locked="0"/>
    </xf>
    <xf numFmtId="4" fontId="11" fillId="0" borderId="10" xfId="8" applyNumberFormat="1" applyFont="1" applyBorder="1" applyAlignment="1" applyProtection="1">
      <alignment horizontal="right" vertical="top"/>
      <protection locked="0"/>
    </xf>
    <xf numFmtId="4" fontId="58" fillId="0" borderId="0" xfId="27" applyNumberFormat="1" applyFont="1" applyBorder="1" applyAlignment="1" applyProtection="1">
      <alignment horizontal="center" vertical="top"/>
      <protection locked="0"/>
    </xf>
    <xf numFmtId="2" fontId="58" fillId="0" borderId="0" xfId="27" applyNumberFormat="1" applyFont="1" applyBorder="1" applyAlignment="1" applyProtection="1">
      <alignment horizontal="right" vertical="top"/>
      <protection locked="0"/>
    </xf>
    <xf numFmtId="4" fontId="60" fillId="0" borderId="0" xfId="8" applyNumberFormat="1" applyFont="1" applyBorder="1" applyAlignment="1" applyProtection="1">
      <alignment horizontal="right" vertical="top"/>
      <protection locked="0"/>
    </xf>
    <xf numFmtId="4" fontId="9" fillId="0" borderId="0" xfId="27" applyNumberFormat="1" applyFont="1" applyBorder="1" applyAlignment="1" applyProtection="1">
      <alignment horizontal="center" vertical="top"/>
      <protection locked="0"/>
    </xf>
    <xf numFmtId="2" fontId="9" fillId="0" borderId="0" xfId="27" applyNumberFormat="1" applyFont="1" applyBorder="1" applyAlignment="1" applyProtection="1">
      <alignment horizontal="right" vertical="top"/>
      <protection locked="0"/>
    </xf>
    <xf numFmtId="4" fontId="11" fillId="0" borderId="0" xfId="8" applyNumberFormat="1" applyFont="1" applyBorder="1" applyAlignment="1" applyProtection="1">
      <alignment horizontal="right" vertical="top"/>
      <protection locked="0"/>
    </xf>
    <xf numFmtId="4" fontId="10" fillId="0" borderId="0" xfId="27" applyNumberFormat="1" applyFont="1" applyBorder="1" applyAlignment="1" applyProtection="1">
      <alignment horizontal="right"/>
      <protection locked="0"/>
    </xf>
    <xf numFmtId="0" fontId="113" fillId="0" borderId="1" xfId="8" applyFont="1" applyBorder="1" applyAlignment="1" applyProtection="1">
      <alignment horizontal="center"/>
    </xf>
    <xf numFmtId="0" fontId="113" fillId="0" borderId="1" xfId="8" applyFont="1" applyBorder="1" applyAlignment="1" applyProtection="1">
      <alignment horizontal="left" vertical="top"/>
    </xf>
    <xf numFmtId="0" fontId="114" fillId="0" borderId="1" xfId="8" applyNumberFormat="1" applyFont="1" applyBorder="1" applyAlignment="1" applyProtection="1">
      <alignment horizontal="center" vertical="top" wrapText="1"/>
    </xf>
    <xf numFmtId="1" fontId="114" fillId="0" borderId="1" xfId="8" applyNumberFormat="1" applyFont="1" applyBorder="1" applyAlignment="1" applyProtection="1">
      <alignment horizontal="center" vertical="top" wrapText="1"/>
    </xf>
    <xf numFmtId="0" fontId="49" fillId="0" borderId="0" xfId="8" applyFont="1" applyBorder="1" applyAlignment="1" applyProtection="1">
      <alignment horizontal="center"/>
    </xf>
    <xf numFmtId="0" fontId="50" fillId="0" borderId="0" xfId="8" applyNumberFormat="1" applyFont="1" applyBorder="1" applyAlignment="1" applyProtection="1">
      <alignment horizontal="center" vertical="top" wrapText="1"/>
    </xf>
    <xf numFmtId="1" fontId="50" fillId="0" borderId="0" xfId="8" applyNumberFormat="1" applyFont="1" applyBorder="1" applyAlignment="1" applyProtection="1">
      <alignment horizontal="center" wrapText="1"/>
    </xf>
    <xf numFmtId="2" fontId="32" fillId="4" borderId="1" xfId="8" applyNumberFormat="1" applyFont="1" applyFill="1" applyBorder="1" applyAlignment="1" applyProtection="1">
      <alignment horizontal="center"/>
    </xf>
    <xf numFmtId="0" fontId="32" fillId="4" borderId="1" xfId="8" applyFont="1" applyFill="1" applyBorder="1" applyProtection="1"/>
    <xf numFmtId="0" fontId="11" fillId="0" borderId="0" xfId="8" applyNumberFormat="1" applyFont="1" applyBorder="1" applyAlignment="1" applyProtection="1">
      <alignment horizontal="center" vertical="top"/>
    </xf>
    <xf numFmtId="1" fontId="11" fillId="0" borderId="0" xfId="8" applyNumberFormat="1" applyFont="1" applyBorder="1" applyAlignment="1" applyProtection="1">
      <alignment horizontal="center"/>
    </xf>
    <xf numFmtId="49" fontId="51" fillId="0" borderId="0" xfId="8" applyNumberFormat="1" applyFont="1" applyBorder="1" applyProtection="1"/>
    <xf numFmtId="0" fontId="50" fillId="0" borderId="0" xfId="8" applyNumberFormat="1" applyFont="1" applyBorder="1" applyAlignment="1" applyProtection="1">
      <alignment horizontal="center" vertical="top"/>
    </xf>
    <xf numFmtId="1" fontId="50" fillId="0" borderId="0" xfId="8" applyNumberFormat="1" applyFont="1" applyBorder="1" applyAlignment="1" applyProtection="1">
      <alignment horizontal="center"/>
    </xf>
    <xf numFmtId="0" fontId="51" fillId="0" borderId="0" xfId="8" applyFont="1" applyBorder="1" applyAlignment="1" applyProtection="1">
      <alignment horizontal="left"/>
    </xf>
    <xf numFmtId="0" fontId="10" fillId="0" borderId="0" xfId="8" applyFont="1" applyBorder="1" applyAlignment="1" applyProtection="1">
      <alignment horizontal="left"/>
    </xf>
    <xf numFmtId="0" fontId="9" fillId="0" borderId="0" xfId="8" applyFont="1" applyBorder="1" applyAlignment="1" applyProtection="1">
      <alignment horizontal="left"/>
    </xf>
    <xf numFmtId="1" fontId="51" fillId="0" borderId="0" xfId="8" applyNumberFormat="1" applyFont="1" applyBorder="1" applyAlignment="1" applyProtection="1">
      <alignment horizontal="center"/>
    </xf>
    <xf numFmtId="49" fontId="51" fillId="0" borderId="0" xfId="8" applyNumberFormat="1" applyFont="1" applyBorder="1" applyAlignment="1" applyProtection="1">
      <alignment horizontal="left"/>
    </xf>
    <xf numFmtId="0" fontId="52" fillId="0" borderId="0" xfId="27" applyNumberFormat="1" applyFont="1" applyBorder="1" applyAlignment="1" applyProtection="1">
      <alignment horizontal="center" vertical="top"/>
    </xf>
    <xf numFmtId="1" fontId="52" fillId="0" borderId="0" xfId="27" applyNumberFormat="1" applyFont="1" applyBorder="1" applyAlignment="1" applyProtection="1">
      <alignment horizontal="center"/>
    </xf>
    <xf numFmtId="2" fontId="10" fillId="0" borderId="1" xfId="8" applyNumberFormat="1" applyFont="1" applyBorder="1" applyAlignment="1" applyProtection="1">
      <alignment horizontal="center" vertical="top"/>
    </xf>
    <xf numFmtId="49" fontId="10" fillId="0" borderId="1" xfId="8" applyNumberFormat="1" applyFont="1" applyBorder="1" applyAlignment="1" applyProtection="1">
      <alignment horizontal="left" vertical="top" wrapText="1"/>
    </xf>
    <xf numFmtId="0" fontId="10" fillId="0" borderId="1" xfId="8" applyNumberFormat="1" applyFont="1" applyBorder="1" applyAlignment="1" applyProtection="1">
      <alignment horizontal="center" vertical="top"/>
    </xf>
    <xf numFmtId="1" fontId="1" fillId="0" borderId="1" xfId="27" applyNumberFormat="1" applyFont="1" applyBorder="1" applyAlignment="1" applyProtection="1">
      <alignment horizontal="center"/>
    </xf>
    <xf numFmtId="0" fontId="1" fillId="0" borderId="1" xfId="27" applyNumberFormat="1" applyFont="1" applyBorder="1" applyAlignment="1" applyProtection="1">
      <alignment horizontal="center" vertical="top"/>
    </xf>
    <xf numFmtId="0" fontId="1" fillId="0" borderId="0" xfId="14" applyNumberFormat="1" applyFont="1" applyFill="1" applyBorder="1" applyAlignment="1" applyProtection="1">
      <alignment horizontal="center" vertical="top" wrapText="1"/>
    </xf>
    <xf numFmtId="2" fontId="51" fillId="0" borderId="0" xfId="8" applyNumberFormat="1" applyFont="1" applyAlignment="1" applyProtection="1">
      <alignment horizontal="center" vertical="top"/>
    </xf>
    <xf numFmtId="1" fontId="51" fillId="0" borderId="0" xfId="8" applyNumberFormat="1" applyFont="1" applyAlignment="1" applyProtection="1">
      <alignment horizontal="left"/>
    </xf>
    <xf numFmtId="0" fontId="52" fillId="0" borderId="0" xfId="8" applyNumberFormat="1" applyFont="1" applyAlignment="1" applyProtection="1">
      <alignment horizontal="center" vertical="top"/>
    </xf>
    <xf numFmtId="1" fontId="52" fillId="0" borderId="0" xfId="8" applyNumberFormat="1" applyFont="1" applyAlignment="1" applyProtection="1">
      <alignment horizontal="center"/>
    </xf>
    <xf numFmtId="49" fontId="51" fillId="0" borderId="0" xfId="8" applyNumberFormat="1" applyFont="1" applyAlignment="1" applyProtection="1">
      <alignment horizontal="left"/>
    </xf>
    <xf numFmtId="0" fontId="52" fillId="0" borderId="0" xfId="27" applyNumberFormat="1" applyFont="1" applyAlignment="1" applyProtection="1">
      <alignment horizontal="center" vertical="top"/>
    </xf>
    <xf numFmtId="1" fontId="52" fillId="0" borderId="0" xfId="27" applyNumberFormat="1" applyFont="1" applyAlignment="1" applyProtection="1">
      <alignment horizontal="center"/>
    </xf>
    <xf numFmtId="49" fontId="10" fillId="0" borderId="1" xfId="8" applyNumberFormat="1" applyFont="1" applyBorder="1" applyAlignment="1" applyProtection="1">
      <alignment vertical="top"/>
    </xf>
    <xf numFmtId="0" fontId="1" fillId="0" borderId="1" xfId="8" applyNumberFormat="1" applyFont="1" applyBorder="1" applyAlignment="1" applyProtection="1">
      <alignment horizontal="center" vertical="top"/>
    </xf>
    <xf numFmtId="1" fontId="1" fillId="0" borderId="1" xfId="8" applyNumberFormat="1" applyFont="1" applyBorder="1" applyAlignment="1" applyProtection="1">
      <alignment horizontal="center"/>
    </xf>
    <xf numFmtId="1" fontId="10" fillId="0" borderId="1" xfId="8" applyNumberFormat="1" applyFont="1" applyBorder="1" applyAlignment="1" applyProtection="1">
      <alignment horizontal="center"/>
    </xf>
    <xf numFmtId="49" fontId="51" fillId="0" borderId="0" xfId="8" applyNumberFormat="1" applyFont="1" applyProtection="1"/>
    <xf numFmtId="0" fontId="51" fillId="0" borderId="0" xfId="8" applyNumberFormat="1" applyFont="1" applyAlignment="1" applyProtection="1">
      <alignment horizontal="center" vertical="top"/>
    </xf>
    <xf numFmtId="1" fontId="51" fillId="0" borderId="0" xfId="8" applyNumberFormat="1" applyFont="1" applyAlignment="1" applyProtection="1">
      <alignment horizontal="center"/>
    </xf>
    <xf numFmtId="49" fontId="10" fillId="0" borderId="1" xfId="8" applyNumberFormat="1" applyFont="1" applyBorder="1" applyAlignment="1" applyProtection="1">
      <alignment horizontal="left" vertical="top"/>
    </xf>
    <xf numFmtId="0" fontId="10" fillId="0" borderId="1" xfId="8" applyFont="1" applyBorder="1" applyAlignment="1" applyProtection="1">
      <alignment vertical="top" wrapText="1"/>
    </xf>
    <xf numFmtId="2" fontId="10" fillId="0" borderId="1" xfId="8" applyNumberFormat="1" applyFont="1" applyFill="1" applyBorder="1" applyAlignment="1" applyProtection="1">
      <alignment horizontal="center" vertical="top"/>
    </xf>
    <xf numFmtId="0" fontId="10" fillId="0" borderId="1" xfId="8" applyFont="1" applyFill="1" applyBorder="1" applyAlignment="1" applyProtection="1">
      <alignment horizontal="left" vertical="top" wrapText="1"/>
    </xf>
    <xf numFmtId="0" fontId="10" fillId="0" borderId="1" xfId="8" applyNumberFormat="1" applyFont="1" applyFill="1" applyBorder="1" applyAlignment="1" applyProtection="1">
      <alignment horizontal="center" vertical="top"/>
    </xf>
    <xf numFmtId="1" fontId="10" fillId="0" borderId="1" xfId="8" applyNumberFormat="1" applyFont="1" applyFill="1" applyBorder="1" applyAlignment="1" applyProtection="1">
      <alignment horizontal="center"/>
    </xf>
    <xf numFmtId="1" fontId="52" fillId="0" borderId="0" xfId="8" applyNumberFormat="1" applyFont="1" applyBorder="1" applyAlignment="1" applyProtection="1">
      <alignment horizontal="center"/>
    </xf>
    <xf numFmtId="49" fontId="53" fillId="0" borderId="0" xfId="8" applyNumberFormat="1" applyFont="1" applyBorder="1" applyAlignment="1" applyProtection="1">
      <alignment horizontal="left"/>
    </xf>
    <xf numFmtId="0" fontId="52" fillId="0" borderId="0" xfId="8" applyNumberFormat="1" applyFont="1" applyBorder="1" applyAlignment="1" applyProtection="1">
      <alignment horizontal="center" vertical="top"/>
    </xf>
    <xf numFmtId="2" fontId="10" fillId="2" borderId="1" xfId="8" applyNumberFormat="1" applyFont="1" applyFill="1" applyBorder="1" applyAlignment="1" applyProtection="1">
      <alignment horizontal="center" vertical="top"/>
    </xf>
    <xf numFmtId="49" fontId="10" fillId="2" borderId="1" xfId="8" applyNumberFormat="1" applyFont="1" applyFill="1" applyBorder="1" applyAlignment="1" applyProtection="1">
      <alignment vertical="top" wrapText="1"/>
    </xf>
    <xf numFmtId="0" fontId="1" fillId="5" borderId="1" xfId="8" applyNumberFormat="1" applyFont="1" applyFill="1" applyBorder="1" applyAlignment="1" applyProtection="1">
      <alignment horizontal="center" vertical="top"/>
    </xf>
    <xf numFmtId="1" fontId="1" fillId="5" borderId="1" xfId="8" applyNumberFormat="1" applyFont="1" applyFill="1" applyBorder="1" applyAlignment="1" applyProtection="1">
      <alignment horizontal="center"/>
    </xf>
    <xf numFmtId="49" fontId="10" fillId="2" borderId="1" xfId="8" applyNumberFormat="1" applyFont="1" applyFill="1" applyBorder="1" applyAlignment="1" applyProtection="1">
      <alignment vertical="top"/>
    </xf>
    <xf numFmtId="2" fontId="51" fillId="2" borderId="0" xfId="8" applyNumberFormat="1" applyFont="1" applyFill="1" applyAlignment="1" applyProtection="1">
      <alignment horizontal="center" vertical="top"/>
    </xf>
    <xf numFmtId="49" fontId="51" fillId="2" borderId="0" xfId="8" applyNumberFormat="1" applyFont="1" applyFill="1" applyProtection="1"/>
    <xf numFmtId="0" fontId="52" fillId="2" borderId="0" xfId="8" applyNumberFormat="1" applyFont="1" applyFill="1" applyAlignment="1" applyProtection="1">
      <alignment horizontal="center" vertical="top"/>
    </xf>
    <xf numFmtId="1" fontId="52" fillId="2" borderId="0" xfId="8" applyNumberFormat="1" applyFont="1" applyFill="1" applyAlignment="1" applyProtection="1">
      <alignment horizontal="center"/>
    </xf>
    <xf numFmtId="49" fontId="10" fillId="0" borderId="1" xfId="8" applyNumberFormat="1" applyFont="1" applyBorder="1" applyAlignment="1" applyProtection="1">
      <alignment vertical="top" wrapText="1"/>
    </xf>
    <xf numFmtId="49" fontId="10" fillId="0" borderId="0" xfId="8" applyNumberFormat="1" applyFont="1" applyAlignment="1" applyProtection="1">
      <alignment horizontal="center"/>
    </xf>
    <xf numFmtId="49" fontId="10" fillId="0" borderId="0" xfId="8" applyNumberFormat="1" applyFont="1" applyProtection="1"/>
    <xf numFmtId="0" fontId="1" fillId="0" borderId="0" xfId="8" applyNumberFormat="1" applyFont="1" applyAlignment="1" applyProtection="1">
      <alignment horizontal="center" vertical="top"/>
    </xf>
    <xf numFmtId="1" fontId="1" fillId="0" borderId="0" xfId="8" applyNumberFormat="1" applyFont="1" applyAlignment="1" applyProtection="1">
      <alignment horizontal="center"/>
    </xf>
    <xf numFmtId="2" fontId="10" fillId="0" borderId="1" xfId="8" applyNumberFormat="1" applyFont="1" applyBorder="1" applyAlignment="1" applyProtection="1">
      <alignment horizontal="center"/>
    </xf>
    <xf numFmtId="2" fontId="51" fillId="0" borderId="0" xfId="8" applyNumberFormat="1" applyFont="1" applyAlignment="1" applyProtection="1">
      <alignment horizontal="center"/>
    </xf>
    <xf numFmtId="49" fontId="55" fillId="0" borderId="0" xfId="8" applyNumberFormat="1" applyFont="1" applyProtection="1"/>
    <xf numFmtId="49" fontId="10" fillId="0" borderId="1" xfId="8" applyNumberFormat="1" applyFont="1" applyBorder="1" applyAlignment="1" applyProtection="1">
      <alignment horizontal="center"/>
    </xf>
    <xf numFmtId="49" fontId="10" fillId="0" borderId="1" xfId="8" applyNumberFormat="1" applyFont="1" applyBorder="1" applyAlignment="1" applyProtection="1">
      <alignment horizontal="left"/>
    </xf>
    <xf numFmtId="49" fontId="10" fillId="0" borderId="0" xfId="8" applyNumberFormat="1" applyFont="1" applyAlignment="1" applyProtection="1">
      <alignment horizontal="left"/>
    </xf>
    <xf numFmtId="49" fontId="51" fillId="0" borderId="0" xfId="8" applyNumberFormat="1" applyFont="1" applyAlignment="1" applyProtection="1">
      <alignment horizontal="center"/>
    </xf>
    <xf numFmtId="49" fontId="10" fillId="0" borderId="0" xfId="8" applyNumberFormat="1" applyFont="1" applyBorder="1" applyAlignment="1" applyProtection="1">
      <alignment horizontal="center"/>
    </xf>
    <xf numFmtId="49" fontId="9" fillId="0" borderId="0" xfId="8" applyNumberFormat="1" applyFont="1" applyBorder="1" applyAlignment="1" applyProtection="1">
      <alignment horizontal="left" vertical="top"/>
    </xf>
    <xf numFmtId="0" fontId="1" fillId="0" borderId="0" xfId="8" applyNumberFormat="1" applyFont="1" applyBorder="1" applyAlignment="1" applyProtection="1">
      <alignment horizontal="center" vertical="top"/>
    </xf>
    <xf numFmtId="1" fontId="1" fillId="0" borderId="0" xfId="8" applyNumberFormat="1" applyFont="1" applyBorder="1" applyAlignment="1" applyProtection="1">
      <alignment horizontal="center"/>
    </xf>
    <xf numFmtId="2" fontId="53" fillId="0" borderId="0" xfId="8" applyNumberFormat="1" applyFont="1" applyBorder="1" applyAlignment="1" applyProtection="1">
      <alignment horizontal="center" vertical="top"/>
    </xf>
    <xf numFmtId="49" fontId="53" fillId="0" borderId="0" xfId="8" applyNumberFormat="1" applyFont="1" applyBorder="1" applyAlignment="1" applyProtection="1">
      <alignment horizontal="left" vertical="top" wrapText="1"/>
    </xf>
    <xf numFmtId="0" fontId="54" fillId="0" borderId="0" xfId="8" applyNumberFormat="1" applyFont="1" applyBorder="1" applyAlignment="1" applyProtection="1">
      <alignment horizontal="center" vertical="top"/>
    </xf>
    <xf numFmtId="1" fontId="54" fillId="0" borderId="0" xfId="8" applyNumberFormat="1" applyFont="1" applyBorder="1" applyAlignment="1" applyProtection="1">
      <alignment horizontal="center"/>
    </xf>
    <xf numFmtId="2" fontId="104" fillId="0" borderId="1" xfId="8" applyNumberFormat="1" applyFont="1" applyBorder="1" applyAlignment="1" applyProtection="1">
      <alignment horizontal="center" vertical="top"/>
    </xf>
    <xf numFmtId="0" fontId="105" fillId="0" borderId="1" xfId="8" applyNumberFormat="1" applyFont="1" applyBorder="1" applyAlignment="1" applyProtection="1">
      <alignment horizontal="center" vertical="top"/>
    </xf>
    <xf numFmtId="1" fontId="105" fillId="0" borderId="1" xfId="8" applyNumberFormat="1" applyFont="1" applyBorder="1" applyAlignment="1" applyProtection="1">
      <alignment horizontal="center"/>
    </xf>
    <xf numFmtId="2" fontId="51" fillId="0" borderId="0" xfId="8" applyNumberFormat="1" applyFont="1" applyBorder="1" applyAlignment="1" applyProtection="1">
      <alignment horizontal="center" vertical="top"/>
    </xf>
    <xf numFmtId="2" fontId="10" fillId="0" borderId="0" xfId="8" applyNumberFormat="1" applyFont="1" applyBorder="1" applyAlignment="1" applyProtection="1">
      <alignment horizontal="center" vertical="top"/>
    </xf>
    <xf numFmtId="49" fontId="10" fillId="0" borderId="0" xfId="8" applyNumberFormat="1" applyFont="1" applyBorder="1" applyProtection="1"/>
    <xf numFmtId="0" fontId="53" fillId="0" borderId="0" xfId="8" applyNumberFormat="1" applyFont="1" applyBorder="1" applyAlignment="1" applyProtection="1">
      <alignment horizontal="center" vertical="top"/>
    </xf>
    <xf numFmtId="1" fontId="53" fillId="0" borderId="0" xfId="8" applyNumberFormat="1" applyFont="1" applyBorder="1" applyAlignment="1" applyProtection="1">
      <alignment horizontal="center"/>
    </xf>
    <xf numFmtId="2" fontId="104" fillId="0" borderId="0" xfId="8" applyNumberFormat="1" applyFont="1" applyBorder="1" applyAlignment="1" applyProtection="1">
      <alignment horizontal="center" vertical="top"/>
    </xf>
    <xf numFmtId="49" fontId="106" fillId="0" borderId="10" xfId="8" applyNumberFormat="1" applyFont="1" applyBorder="1" applyAlignment="1" applyProtection="1">
      <alignment horizontal="left"/>
    </xf>
    <xf numFmtId="0" fontId="107" fillId="0" borderId="10" xfId="27" applyNumberFormat="1" applyFont="1" applyBorder="1" applyAlignment="1" applyProtection="1">
      <alignment horizontal="center" vertical="top"/>
    </xf>
    <xf numFmtId="1" fontId="107" fillId="0" borderId="10" xfId="27" applyNumberFormat="1" applyFont="1" applyBorder="1" applyAlignment="1" applyProtection="1">
      <alignment horizontal="center"/>
    </xf>
    <xf numFmtId="2" fontId="32" fillId="4" borderId="1" xfId="29" applyNumberFormat="1" applyFont="1" applyFill="1" applyBorder="1" applyAlignment="1" applyProtection="1">
      <alignment horizontal="center" vertical="top"/>
    </xf>
    <xf numFmtId="0" fontId="32" fillId="4" borderId="1" xfId="29" applyFont="1" applyFill="1" applyBorder="1" applyAlignment="1" applyProtection="1">
      <alignment vertical="top"/>
    </xf>
    <xf numFmtId="0" fontId="39" fillId="0" borderId="0" xfId="29" applyNumberFormat="1" applyFont="1" applyBorder="1" applyAlignment="1" applyProtection="1">
      <alignment horizontal="center" vertical="top"/>
    </xf>
    <xf numFmtId="1" fontId="39" fillId="0" borderId="0" xfId="29" applyNumberFormat="1" applyFont="1" applyBorder="1" applyAlignment="1" applyProtection="1">
      <alignment horizontal="center"/>
    </xf>
    <xf numFmtId="2" fontId="49" fillId="0" borderId="0" xfId="29" applyNumberFormat="1" applyFont="1" applyBorder="1" applyAlignment="1" applyProtection="1">
      <alignment horizontal="center"/>
    </xf>
    <xf numFmtId="0" fontId="49" fillId="0" borderId="0" xfId="29" applyFont="1" applyBorder="1" applyAlignment="1" applyProtection="1">
      <alignment horizontal="center"/>
    </xf>
    <xf numFmtId="0" fontId="50" fillId="0" borderId="0" xfId="29" applyNumberFormat="1" applyFont="1" applyBorder="1" applyAlignment="1" applyProtection="1">
      <alignment horizontal="center" vertical="top"/>
    </xf>
    <xf numFmtId="1" fontId="50" fillId="0" borderId="0" xfId="29" applyNumberFormat="1" applyFont="1" applyBorder="1" applyAlignment="1" applyProtection="1">
      <alignment horizontal="center"/>
    </xf>
    <xf numFmtId="2" fontId="9" fillId="0" borderId="0" xfId="29" applyNumberFormat="1" applyFont="1" applyBorder="1" applyAlignment="1" applyProtection="1">
      <alignment horizontal="center"/>
    </xf>
    <xf numFmtId="0" fontId="10" fillId="0" borderId="0" xfId="29" applyFont="1" applyBorder="1" applyAlignment="1" applyProtection="1">
      <alignment horizontal="left" vertical="top"/>
    </xf>
    <xf numFmtId="0" fontId="11" fillId="0" borderId="0" xfId="29" applyNumberFormat="1" applyFont="1" applyBorder="1" applyAlignment="1" applyProtection="1">
      <alignment horizontal="center" vertical="top"/>
    </xf>
    <xf numFmtId="1" fontId="11" fillId="0" borderId="0" xfId="29" applyNumberFormat="1" applyFont="1" applyBorder="1" applyAlignment="1" applyProtection="1">
      <alignment horizontal="center"/>
    </xf>
    <xf numFmtId="0" fontId="51" fillId="0" borderId="0" xfId="29" applyFont="1" applyBorder="1" applyAlignment="1" applyProtection="1">
      <alignment horizontal="left"/>
    </xf>
    <xf numFmtId="0" fontId="10" fillId="0" borderId="11" xfId="8" applyFont="1" applyBorder="1" applyAlignment="1" applyProtection="1">
      <alignment horizontal="left" vertical="top" wrapText="1"/>
    </xf>
    <xf numFmtId="0" fontId="100" fillId="0" borderId="11" xfId="8" applyNumberFormat="1" applyFont="1" applyBorder="1" applyAlignment="1" applyProtection="1">
      <alignment horizontal="center" vertical="top"/>
    </xf>
    <xf numFmtId="0" fontId="100" fillId="0" borderId="28" xfId="8" applyFont="1" applyBorder="1" applyAlignment="1" applyProtection="1">
      <alignment horizontal="center"/>
    </xf>
    <xf numFmtId="0" fontId="100" fillId="0" borderId="28" xfId="8" applyNumberFormat="1" applyFont="1" applyBorder="1" applyAlignment="1" applyProtection="1">
      <alignment horizontal="center" vertical="top"/>
    </xf>
    <xf numFmtId="0" fontId="100" fillId="0" borderId="2" xfId="8" applyFont="1" applyBorder="1" applyAlignment="1" applyProtection="1">
      <alignment horizontal="center"/>
    </xf>
    <xf numFmtId="0" fontId="29" fillId="0" borderId="2" xfId="8" applyFont="1" applyBorder="1" applyAlignment="1" applyProtection="1">
      <alignment horizontal="left" vertical="top" wrapText="1"/>
    </xf>
    <xf numFmtId="0" fontId="100" fillId="0" borderId="2" xfId="8" applyNumberFormat="1" applyFont="1" applyBorder="1" applyAlignment="1" applyProtection="1">
      <alignment horizontal="center" vertical="top"/>
    </xf>
    <xf numFmtId="0" fontId="57" fillId="0" borderId="2" xfId="8" applyFont="1" applyBorder="1" applyAlignment="1" applyProtection="1">
      <alignment horizontal="center"/>
    </xf>
    <xf numFmtId="0" fontId="53" fillId="0" borderId="2" xfId="8" applyFont="1" applyBorder="1" applyAlignment="1" applyProtection="1">
      <alignment horizontal="left" vertical="top" wrapText="1"/>
    </xf>
    <xf numFmtId="0" fontId="57" fillId="0" borderId="2" xfId="8" applyNumberFormat="1" applyFont="1" applyBorder="1" applyAlignment="1" applyProtection="1">
      <alignment horizontal="center" vertical="top"/>
    </xf>
    <xf numFmtId="0" fontId="9" fillId="0" borderId="2" xfId="8" applyFont="1" applyBorder="1" applyAlignment="1" applyProtection="1">
      <alignment horizontal="left" vertical="top" wrapText="1"/>
    </xf>
    <xf numFmtId="0" fontId="9" fillId="0" borderId="2" xfId="8" quotePrefix="1" applyFont="1" applyBorder="1" applyAlignment="1" applyProtection="1">
      <alignment horizontal="left" vertical="top" wrapText="1"/>
    </xf>
    <xf numFmtId="0" fontId="10" fillId="0" borderId="2" xfId="8" quotePrefix="1" applyFont="1" applyBorder="1" applyAlignment="1" applyProtection="1">
      <alignment horizontal="left" vertical="top" wrapText="1"/>
    </xf>
    <xf numFmtId="0" fontId="10" fillId="0" borderId="2" xfId="8" applyFont="1" applyBorder="1" applyAlignment="1" applyProtection="1">
      <alignment horizontal="left" vertical="top" wrapText="1"/>
    </xf>
    <xf numFmtId="0" fontId="100" fillId="0" borderId="2" xfId="8" applyFont="1" applyBorder="1" applyAlignment="1" applyProtection="1">
      <alignment horizontal="left" vertical="top" wrapText="1"/>
    </xf>
    <xf numFmtId="0" fontId="10" fillId="0" borderId="2" xfId="8" applyNumberFormat="1" applyFont="1" applyBorder="1" applyAlignment="1" applyProtection="1">
      <alignment horizontal="center" vertical="top" wrapText="1"/>
    </xf>
    <xf numFmtId="0" fontId="10" fillId="0" borderId="2" xfId="8" applyFont="1" applyBorder="1" applyAlignment="1" applyProtection="1">
      <alignment horizontal="center" vertical="top" wrapText="1"/>
    </xf>
    <xf numFmtId="0" fontId="100" fillId="0" borderId="2" xfId="8" quotePrefix="1" applyFont="1" applyBorder="1" applyAlignment="1" applyProtection="1">
      <alignment horizontal="left" vertical="top" wrapText="1"/>
    </xf>
    <xf numFmtId="0" fontId="0" fillId="0" borderId="2" xfId="8" quotePrefix="1" applyFont="1" applyBorder="1" applyAlignment="1" applyProtection="1">
      <alignment horizontal="left" vertical="top" wrapText="1"/>
    </xf>
    <xf numFmtId="0" fontId="0" fillId="0" borderId="2" xfId="8" applyNumberFormat="1" applyFont="1" applyBorder="1" applyAlignment="1" applyProtection="1">
      <alignment horizontal="center" vertical="top"/>
    </xf>
    <xf numFmtId="0" fontId="100" fillId="0" borderId="12" xfId="8" applyFont="1" applyBorder="1" applyAlignment="1" applyProtection="1">
      <alignment horizontal="center"/>
    </xf>
    <xf numFmtId="0" fontId="29" fillId="0" borderId="12" xfId="8" applyFont="1" applyBorder="1" applyAlignment="1" applyProtection="1">
      <alignment horizontal="left" vertical="top" wrapText="1"/>
    </xf>
    <xf numFmtId="0" fontId="100" fillId="0" borderId="12" xfId="8" applyNumberFormat="1" applyFont="1" applyBorder="1" applyAlignment="1" applyProtection="1">
      <alignment horizontal="center" vertical="top"/>
    </xf>
    <xf numFmtId="0" fontId="10" fillId="0" borderId="1" xfId="8" applyFont="1" applyBorder="1" applyAlignment="1" applyProtection="1">
      <alignment horizontal="left" vertical="top"/>
    </xf>
    <xf numFmtId="1" fontId="53" fillId="0" borderId="0" xfId="8" applyNumberFormat="1" applyFont="1" applyBorder="1" applyAlignment="1" applyProtection="1">
      <alignment horizontal="justify" vertical="top" wrapText="1"/>
    </xf>
    <xf numFmtId="1" fontId="10" fillId="0" borderId="1" xfId="8" applyNumberFormat="1" applyFont="1" applyBorder="1" applyAlignment="1" applyProtection="1">
      <alignment horizontal="left" vertical="top" wrapText="1"/>
    </xf>
    <xf numFmtId="0" fontId="10" fillId="0" borderId="1" xfId="8" quotePrefix="1" applyFont="1" applyBorder="1" applyAlignment="1" applyProtection="1">
      <alignment horizontal="justify"/>
    </xf>
    <xf numFmtId="0" fontId="54" fillId="0" borderId="0" xfId="27" applyNumberFormat="1" applyFont="1" applyBorder="1" applyAlignment="1" applyProtection="1">
      <alignment horizontal="center" vertical="top"/>
    </xf>
    <xf numFmtId="1" fontId="54" fillId="0" borderId="0" xfId="27" applyNumberFormat="1" applyFont="1" applyBorder="1" applyAlignment="1" applyProtection="1">
      <alignment horizontal="center"/>
    </xf>
    <xf numFmtId="0" fontId="10" fillId="0" borderId="1" xfId="8" quotePrefix="1" applyFont="1" applyBorder="1" applyAlignment="1" applyProtection="1">
      <alignment horizontal="justify" vertical="top"/>
    </xf>
    <xf numFmtId="0" fontId="10" fillId="0" borderId="1" xfId="8" quotePrefix="1" applyFont="1" applyBorder="1" applyAlignment="1" applyProtection="1">
      <alignment horizontal="left" vertical="top"/>
    </xf>
    <xf numFmtId="1" fontId="10" fillId="0" borderId="1" xfId="8" applyNumberFormat="1" applyFont="1" applyBorder="1" applyAlignment="1" applyProtection="1">
      <alignment horizontal="justify" vertical="top" wrapText="1"/>
    </xf>
    <xf numFmtId="2" fontId="53" fillId="0" borderId="0" xfId="8" applyNumberFormat="1" applyFont="1" applyAlignment="1" applyProtection="1">
      <alignment horizontal="center" vertical="top"/>
    </xf>
    <xf numFmtId="1" fontId="53" fillId="0" borderId="0" xfId="8" applyNumberFormat="1" applyFont="1" applyAlignment="1" applyProtection="1">
      <alignment horizontal="justify" vertical="top" wrapText="1"/>
    </xf>
    <xf numFmtId="0" fontId="10" fillId="0" borderId="1" xfId="8" applyFont="1" applyBorder="1" applyAlignment="1" applyProtection="1">
      <alignment horizontal="justify" vertical="top"/>
    </xf>
    <xf numFmtId="1" fontId="1" fillId="0" borderId="1" xfId="8" applyNumberFormat="1" applyFont="1" applyBorder="1" applyAlignment="1" applyProtection="1">
      <alignment horizontal="center" vertical="top"/>
    </xf>
    <xf numFmtId="49" fontId="51" fillId="0" borderId="0" xfId="8" applyNumberFormat="1" applyFont="1" applyBorder="1" applyAlignment="1" applyProtection="1">
      <alignment vertical="top"/>
    </xf>
    <xf numFmtId="1" fontId="52" fillId="0" borderId="0" xfId="8" applyNumberFormat="1" applyFont="1" applyBorder="1" applyAlignment="1" applyProtection="1">
      <alignment horizontal="center" vertical="top"/>
    </xf>
    <xf numFmtId="49" fontId="10" fillId="0" borderId="28" xfId="8" applyNumberFormat="1" applyFont="1" applyBorder="1" applyAlignment="1" applyProtection="1">
      <alignment horizontal="center"/>
    </xf>
    <xf numFmtId="0" fontId="10" fillId="0" borderId="1" xfId="27" applyNumberFormat="1" applyFont="1" applyBorder="1" applyAlignment="1" applyProtection="1">
      <alignment horizontal="center" vertical="top"/>
    </xf>
    <xf numFmtId="1" fontId="10" fillId="0" borderId="1" xfId="27" applyNumberFormat="1" applyFont="1" applyBorder="1" applyAlignment="1" applyProtection="1">
      <alignment horizontal="center"/>
    </xf>
    <xf numFmtId="49" fontId="10" fillId="0" borderId="2" xfId="8" applyNumberFormat="1" applyFont="1" applyBorder="1" applyAlignment="1" applyProtection="1">
      <alignment horizontal="center"/>
    </xf>
    <xf numFmtId="49" fontId="10" fillId="0" borderId="12" xfId="8" applyNumberFormat="1" applyFont="1" applyBorder="1" applyAlignment="1" applyProtection="1">
      <alignment horizontal="center"/>
    </xf>
    <xf numFmtId="49" fontId="53" fillId="0" borderId="0" xfId="8" applyNumberFormat="1" applyFont="1" applyBorder="1" applyAlignment="1" applyProtection="1">
      <alignment horizontal="justify" vertical="top" wrapText="1"/>
    </xf>
    <xf numFmtId="2" fontId="100" fillId="0" borderId="11" xfId="8" applyNumberFormat="1" applyFont="1" applyFill="1" applyBorder="1" applyAlignment="1" applyProtection="1">
      <alignment horizontal="center" vertical="top"/>
    </xf>
    <xf numFmtId="0" fontId="10" fillId="0" borderId="11" xfId="8" applyNumberFormat="1" applyFont="1" applyFill="1" applyBorder="1" applyAlignment="1" applyProtection="1">
      <alignment horizontal="center" vertical="top"/>
    </xf>
    <xf numFmtId="171" fontId="10" fillId="0" borderId="28" xfId="8" applyNumberFormat="1" applyFont="1" applyFill="1" applyBorder="1" applyAlignment="1" applyProtection="1">
      <alignment horizontal="center" vertical="center"/>
    </xf>
    <xf numFmtId="0" fontId="10" fillId="0" borderId="28" xfId="8" applyNumberFormat="1" applyFont="1" applyFill="1" applyBorder="1" applyAlignment="1" applyProtection="1">
      <alignment horizontal="center" vertical="top"/>
    </xf>
    <xf numFmtId="49" fontId="111" fillId="0" borderId="2" xfId="8" applyNumberFormat="1" applyFont="1" applyFill="1" applyBorder="1" applyAlignment="1" applyProtection="1">
      <alignment horizontal="center"/>
    </xf>
    <xf numFmtId="0" fontId="10" fillId="0" borderId="28" xfId="8" applyFont="1" applyFill="1" applyBorder="1" applyAlignment="1" applyProtection="1">
      <alignment vertical="top" readingOrder="1"/>
    </xf>
    <xf numFmtId="0" fontId="10" fillId="0" borderId="2" xfId="8" applyNumberFormat="1" applyFont="1" applyFill="1" applyBorder="1" applyAlignment="1" applyProtection="1">
      <alignment horizontal="center" vertical="top"/>
    </xf>
    <xf numFmtId="171" fontId="10" fillId="0" borderId="2" xfId="8" applyNumberFormat="1" applyFont="1" applyFill="1" applyBorder="1" applyAlignment="1" applyProtection="1">
      <alignment horizontal="center" vertical="center"/>
    </xf>
    <xf numFmtId="0" fontId="10" fillId="0" borderId="2" xfId="8" applyFont="1" applyFill="1" applyBorder="1" applyAlignment="1" applyProtection="1">
      <alignment vertical="top" readingOrder="1"/>
    </xf>
    <xf numFmtId="0" fontId="10" fillId="0" borderId="12" xfId="8" applyFont="1" applyFill="1" applyBorder="1" applyAlignment="1" applyProtection="1">
      <alignment vertical="top" readingOrder="1"/>
    </xf>
    <xf numFmtId="0" fontId="10" fillId="0" borderId="12" xfId="8" applyNumberFormat="1" applyFont="1" applyFill="1" applyBorder="1" applyAlignment="1" applyProtection="1">
      <alignment horizontal="center" vertical="top"/>
    </xf>
    <xf numFmtId="171" fontId="10" fillId="0" borderId="12" xfId="8" applyNumberFormat="1" applyFont="1" applyFill="1" applyBorder="1" applyAlignment="1" applyProtection="1">
      <alignment horizontal="center" vertical="center"/>
    </xf>
    <xf numFmtId="49" fontId="111" fillId="0" borderId="12" xfId="8" applyNumberFormat="1" applyFont="1" applyFill="1" applyBorder="1" applyAlignment="1" applyProtection="1">
      <alignment horizontal="center"/>
    </xf>
    <xf numFmtId="49" fontId="59" fillId="0" borderId="0" xfId="8" applyNumberFormat="1" applyFont="1" applyFill="1" applyBorder="1" applyAlignment="1" applyProtection="1">
      <alignment horizontal="center"/>
    </xf>
    <xf numFmtId="0" fontId="53" fillId="0" borderId="0" xfId="8" applyFont="1" applyBorder="1" applyAlignment="1" applyProtection="1">
      <alignment horizontal="justify"/>
    </xf>
    <xf numFmtId="2" fontId="100" fillId="0" borderId="28" xfId="8" applyNumberFormat="1" applyFont="1" applyFill="1" applyBorder="1" applyAlignment="1" applyProtection="1">
      <alignment horizontal="center" vertical="top"/>
    </xf>
    <xf numFmtId="0" fontId="100" fillId="0" borderId="11" xfId="8" applyNumberFormat="1" applyFont="1" applyFill="1" applyBorder="1" applyAlignment="1" applyProtection="1">
      <alignment horizontal="center" vertical="top"/>
    </xf>
    <xf numFmtId="171" fontId="100" fillId="0" borderId="28" xfId="8" applyNumberFormat="1" applyFont="1" applyFill="1" applyBorder="1" applyAlignment="1" applyProtection="1">
      <alignment horizontal="center" vertical="center"/>
    </xf>
    <xf numFmtId="0" fontId="100" fillId="0" borderId="28" xfId="8" applyNumberFormat="1" applyFont="1" applyFill="1" applyBorder="1" applyAlignment="1" applyProtection="1">
      <alignment horizontal="center" vertical="top"/>
    </xf>
    <xf numFmtId="49" fontId="100" fillId="0" borderId="12" xfId="8" applyNumberFormat="1" applyFont="1" applyFill="1" applyBorder="1" applyAlignment="1" applyProtection="1">
      <alignment horizontal="center"/>
    </xf>
    <xf numFmtId="0" fontId="10" fillId="0" borderId="1" xfId="8" applyFont="1" applyBorder="1" applyAlignment="1" applyProtection="1">
      <alignment horizontal="justify"/>
    </xf>
    <xf numFmtId="49" fontId="51" fillId="0" borderId="0" xfId="8" applyNumberFormat="1" applyFont="1" applyAlignment="1" applyProtection="1">
      <alignment vertical="top"/>
    </xf>
    <xf numFmtId="1" fontId="52" fillId="0" borderId="0" xfId="8" applyNumberFormat="1" applyFont="1" applyAlignment="1" applyProtection="1">
      <alignment horizontal="center" vertical="top"/>
    </xf>
    <xf numFmtId="2" fontId="10" fillId="0" borderId="28" xfId="8" applyNumberFormat="1" applyFont="1" applyBorder="1" applyAlignment="1" applyProtection="1">
      <alignment horizontal="center" vertical="top"/>
    </xf>
    <xf numFmtId="2" fontId="51" fillId="0" borderId="0" xfId="8" applyNumberFormat="1" applyFont="1" applyBorder="1" applyAlignment="1" applyProtection="1">
      <alignment horizontal="center"/>
    </xf>
    <xf numFmtId="1" fontId="51" fillId="0" borderId="0" xfId="8" applyNumberFormat="1" applyFont="1" applyBorder="1" applyAlignment="1" applyProtection="1">
      <alignment horizontal="left"/>
    </xf>
    <xf numFmtId="0" fontId="51" fillId="0" borderId="0" xfId="27" applyNumberFormat="1" applyFont="1" applyBorder="1" applyAlignment="1" applyProtection="1">
      <alignment horizontal="center" vertical="top"/>
    </xf>
    <xf numFmtId="1" fontId="51" fillId="0" borderId="0" xfId="27" applyNumberFormat="1" applyFont="1" applyBorder="1" applyAlignment="1" applyProtection="1">
      <alignment horizontal="center"/>
    </xf>
    <xf numFmtId="0" fontId="51" fillId="0" borderId="7" xfId="27" applyNumberFormat="1" applyFont="1" applyBorder="1" applyAlignment="1" applyProtection="1">
      <alignment horizontal="center" vertical="top"/>
    </xf>
    <xf numFmtId="1" fontId="51" fillId="0" borderId="7" xfId="27" applyNumberFormat="1" applyFont="1" applyBorder="1" applyAlignment="1" applyProtection="1">
      <alignment horizontal="center"/>
    </xf>
    <xf numFmtId="1" fontId="10" fillId="0" borderId="1" xfId="8" applyNumberFormat="1" applyFont="1" applyBorder="1" applyAlignment="1" applyProtection="1">
      <alignment horizontal="left"/>
    </xf>
    <xf numFmtId="2" fontId="10" fillId="0" borderId="0" xfId="8" applyNumberFormat="1" applyFont="1" applyBorder="1" applyAlignment="1" applyProtection="1">
      <alignment horizontal="center"/>
    </xf>
    <xf numFmtId="1" fontId="10" fillId="0" borderId="0" xfId="8" applyNumberFormat="1" applyFont="1" applyBorder="1" applyAlignment="1" applyProtection="1">
      <alignment horizontal="left"/>
    </xf>
    <xf numFmtId="0" fontId="10" fillId="0" borderId="0" xfId="27" applyNumberFormat="1" applyFont="1" applyBorder="1" applyAlignment="1" applyProtection="1">
      <alignment horizontal="center" vertical="top"/>
    </xf>
    <xf numFmtId="1" fontId="10" fillId="0" borderId="0" xfId="27" applyNumberFormat="1" applyFont="1" applyBorder="1" applyAlignment="1" applyProtection="1">
      <alignment horizontal="center"/>
    </xf>
    <xf numFmtId="0" fontId="10" fillId="0" borderId="7" xfId="27" applyNumberFormat="1" applyFont="1" applyBorder="1" applyAlignment="1" applyProtection="1">
      <alignment horizontal="center" vertical="top"/>
    </xf>
    <xf numFmtId="1" fontId="10" fillId="0" borderId="7" xfId="27" applyNumberFormat="1" applyFont="1" applyBorder="1" applyAlignment="1" applyProtection="1">
      <alignment horizontal="center"/>
    </xf>
    <xf numFmtId="49" fontId="10" fillId="0" borderId="1" xfId="8" applyNumberFormat="1" applyFont="1" applyBorder="1" applyAlignment="1" applyProtection="1">
      <alignment horizontal="left" wrapText="1"/>
    </xf>
    <xf numFmtId="49" fontId="10" fillId="0" borderId="1" xfId="8" applyNumberFormat="1" applyFont="1" applyBorder="1" applyAlignment="1" applyProtection="1">
      <alignment horizontal="justify" vertical="top" wrapText="1"/>
    </xf>
    <xf numFmtId="49" fontId="10" fillId="0" borderId="0" xfId="8" applyNumberFormat="1" applyFont="1" applyBorder="1" applyAlignment="1" applyProtection="1">
      <alignment horizontal="justify" vertical="top" wrapText="1"/>
    </xf>
    <xf numFmtId="0" fontId="10" fillId="0" borderId="0" xfId="8" applyNumberFormat="1" applyFont="1" applyBorder="1" applyAlignment="1" applyProtection="1">
      <alignment horizontal="center" vertical="top"/>
    </xf>
    <xf numFmtId="1" fontId="10" fillId="0" borderId="0" xfId="8" applyNumberFormat="1" applyFont="1" applyBorder="1" applyAlignment="1" applyProtection="1">
      <alignment horizontal="center"/>
    </xf>
    <xf numFmtId="1" fontId="10" fillId="0" borderId="1" xfId="8" applyNumberFormat="1" applyFont="1" applyBorder="1" applyAlignment="1" applyProtection="1">
      <alignment vertical="top" wrapText="1"/>
    </xf>
    <xf numFmtId="1" fontId="10" fillId="0" borderId="0" xfId="8" applyNumberFormat="1" applyFont="1" applyBorder="1" applyAlignment="1" applyProtection="1">
      <alignment vertical="top" wrapText="1"/>
    </xf>
    <xf numFmtId="0" fontId="1" fillId="0" borderId="0" xfId="27" applyNumberFormat="1" applyFont="1" applyBorder="1" applyAlignment="1" applyProtection="1">
      <alignment horizontal="center" vertical="top"/>
    </xf>
    <xf numFmtId="1" fontId="1" fillId="0" borderId="0" xfId="27" applyNumberFormat="1" applyFont="1" applyBorder="1" applyAlignment="1" applyProtection="1">
      <alignment horizontal="center"/>
    </xf>
    <xf numFmtId="2" fontId="10" fillId="0" borderId="1" xfId="8" applyNumberFormat="1" applyFont="1" applyBorder="1" applyAlignment="1" applyProtection="1">
      <alignment horizontal="center" vertical="top" wrapText="1"/>
    </xf>
    <xf numFmtId="2" fontId="10" fillId="0" borderId="13" xfId="8" applyNumberFormat="1" applyFont="1" applyBorder="1" applyAlignment="1" applyProtection="1">
      <alignment horizontal="center"/>
    </xf>
    <xf numFmtId="49" fontId="10" fillId="0" borderId="9" xfId="8" applyNumberFormat="1" applyFont="1" applyBorder="1" applyAlignment="1" applyProtection="1">
      <alignment horizontal="justify" vertical="top" wrapText="1"/>
    </xf>
    <xf numFmtId="0" fontId="1" fillId="0" borderId="9" xfId="8" applyNumberFormat="1" applyFont="1" applyBorder="1" applyAlignment="1" applyProtection="1">
      <alignment horizontal="center" vertical="top"/>
    </xf>
    <xf numFmtId="1" fontId="1" fillId="0" borderId="29" xfId="8" applyNumberFormat="1" applyFont="1" applyBorder="1" applyAlignment="1" applyProtection="1">
      <alignment horizontal="center"/>
    </xf>
    <xf numFmtId="0" fontId="1" fillId="0" borderId="29" xfId="8" applyNumberFormat="1" applyFont="1" applyBorder="1" applyAlignment="1" applyProtection="1">
      <alignment horizontal="center" vertical="top"/>
    </xf>
    <xf numFmtId="2" fontId="10" fillId="0" borderId="14" xfId="8" applyNumberFormat="1" applyFont="1" applyBorder="1" applyAlignment="1" applyProtection="1">
      <alignment horizontal="center" vertical="top"/>
    </xf>
    <xf numFmtId="49" fontId="10" fillId="0" borderId="7" xfId="8" applyNumberFormat="1" applyFont="1" applyBorder="1" applyAlignment="1" applyProtection="1">
      <alignment horizontal="justify" vertical="top" wrapText="1"/>
    </xf>
    <xf numFmtId="0" fontId="1" fillId="0" borderId="7" xfId="8" applyNumberFormat="1" applyFont="1" applyBorder="1" applyAlignment="1" applyProtection="1">
      <alignment horizontal="center" vertical="top"/>
    </xf>
    <xf numFmtId="1" fontId="1" fillId="0" borderId="7" xfId="8" applyNumberFormat="1" applyFont="1" applyBorder="1" applyAlignment="1" applyProtection="1">
      <alignment horizontal="center"/>
    </xf>
    <xf numFmtId="2" fontId="53" fillId="0" borderId="13" xfId="8" applyNumberFormat="1" applyFont="1" applyBorder="1" applyAlignment="1" applyProtection="1">
      <alignment horizontal="center" vertical="top"/>
    </xf>
    <xf numFmtId="49" fontId="53" fillId="0" borderId="9" xfId="8" applyNumberFormat="1" applyFont="1" applyBorder="1" applyAlignment="1" applyProtection="1">
      <alignment horizontal="justify" vertical="top" wrapText="1"/>
    </xf>
    <xf numFmtId="0" fontId="54" fillId="0" borderId="9" xfId="8" applyNumberFormat="1" applyFont="1" applyBorder="1" applyAlignment="1" applyProtection="1">
      <alignment horizontal="center" vertical="top"/>
    </xf>
    <xf numFmtId="1" fontId="54" fillId="0" borderId="29" xfId="8" applyNumberFormat="1" applyFont="1" applyBorder="1" applyAlignment="1" applyProtection="1">
      <alignment horizontal="center"/>
    </xf>
    <xf numFmtId="0" fontId="54" fillId="0" borderId="29" xfId="8" applyNumberFormat="1" applyFont="1" applyBorder="1" applyAlignment="1" applyProtection="1">
      <alignment horizontal="center" vertical="top"/>
    </xf>
    <xf numFmtId="2" fontId="53" fillId="0" borderId="4" xfId="8" applyNumberFormat="1" applyFont="1" applyBorder="1" applyAlignment="1" applyProtection="1">
      <alignment horizontal="center" vertical="top"/>
    </xf>
    <xf numFmtId="49" fontId="53" fillId="0" borderId="7" xfId="8" applyNumberFormat="1" applyFont="1" applyBorder="1" applyAlignment="1" applyProtection="1">
      <alignment horizontal="justify" vertical="top" wrapText="1"/>
    </xf>
    <xf numFmtId="0" fontId="54" fillId="0" borderId="7" xfId="8" applyNumberFormat="1" applyFont="1" applyBorder="1" applyAlignment="1" applyProtection="1">
      <alignment horizontal="center" vertical="top"/>
    </xf>
    <xf numFmtId="1" fontId="54" fillId="0" borderId="7" xfId="8" applyNumberFormat="1" applyFont="1" applyBorder="1" applyAlignment="1" applyProtection="1">
      <alignment horizontal="center"/>
    </xf>
    <xf numFmtId="49" fontId="9" fillId="0" borderId="10" xfId="8" applyNumberFormat="1" applyFont="1" applyBorder="1" applyAlignment="1" applyProtection="1">
      <alignment horizontal="left" vertical="top" wrapText="1"/>
    </xf>
    <xf numFmtId="0" fontId="112" fillId="0" borderId="10" xfId="27" applyNumberFormat="1" applyFont="1" applyBorder="1" applyAlignment="1" applyProtection="1">
      <alignment horizontal="center" vertical="top"/>
    </xf>
    <xf numFmtId="1" fontId="112" fillId="0" borderId="10" xfId="27" applyNumberFormat="1" applyFont="1" applyBorder="1" applyAlignment="1" applyProtection="1">
      <alignment horizontal="center"/>
    </xf>
    <xf numFmtId="49" fontId="51" fillId="0" borderId="0" xfId="8" applyNumberFormat="1" applyFont="1" applyBorder="1" applyAlignment="1" applyProtection="1">
      <alignment horizontal="center"/>
    </xf>
    <xf numFmtId="0" fontId="9" fillId="0" borderId="0" xfId="8" applyFont="1" applyBorder="1" applyAlignment="1" applyProtection="1">
      <alignment horizontal="left" vertical="top" wrapText="1"/>
    </xf>
    <xf numFmtId="2" fontId="10" fillId="0" borderId="11" xfId="8" applyNumberFormat="1" applyFont="1" applyBorder="1" applyAlignment="1" applyProtection="1">
      <alignment horizontal="center" vertical="top"/>
    </xf>
    <xf numFmtId="49" fontId="10" fillId="0" borderId="11" xfId="8" applyNumberFormat="1" applyFont="1" applyBorder="1" applyAlignment="1" applyProtection="1">
      <alignment horizontal="left" vertical="top" wrapText="1"/>
    </xf>
    <xf numFmtId="0" fontId="1" fillId="0" borderId="11" xfId="27" applyNumberFormat="1" applyFont="1" applyBorder="1" applyAlignment="1" applyProtection="1">
      <alignment horizontal="center" vertical="top"/>
    </xf>
    <xf numFmtId="1" fontId="1" fillId="0" borderId="28" xfId="27" applyNumberFormat="1" applyFont="1" applyBorder="1" applyAlignment="1" applyProtection="1">
      <alignment horizontal="center"/>
    </xf>
    <xf numFmtId="0" fontId="1" fillId="0" borderId="28" xfId="27" applyNumberFormat="1" applyFont="1" applyBorder="1" applyAlignment="1" applyProtection="1">
      <alignment horizontal="center" vertical="top"/>
    </xf>
    <xf numFmtId="4" fontId="10" fillId="0" borderId="2" xfId="8" applyNumberFormat="1" applyFont="1" applyBorder="1" applyAlignment="1" applyProtection="1">
      <alignment horizontal="center" vertical="top"/>
    </xf>
    <xf numFmtId="1" fontId="10" fillId="0" borderId="2" xfId="8" quotePrefix="1" applyNumberFormat="1" applyFont="1" applyBorder="1" applyAlignment="1" applyProtection="1">
      <alignment horizontal="left" vertical="top" wrapText="1"/>
    </xf>
    <xf numFmtId="0" fontId="1" fillId="0" borderId="2" xfId="27" applyNumberFormat="1" applyFont="1" applyBorder="1" applyAlignment="1" applyProtection="1">
      <alignment horizontal="center" vertical="top"/>
    </xf>
    <xf numFmtId="1" fontId="1" fillId="0" borderId="2" xfId="27" applyNumberFormat="1" applyFont="1" applyBorder="1" applyAlignment="1" applyProtection="1">
      <alignment horizontal="center"/>
    </xf>
    <xf numFmtId="49" fontId="10" fillId="0" borderId="2" xfId="8" quotePrefix="1" applyNumberFormat="1" applyFont="1" applyBorder="1" applyAlignment="1" applyProtection="1">
      <alignment horizontal="left" vertical="top" wrapText="1"/>
    </xf>
    <xf numFmtId="0" fontId="1" fillId="0" borderId="2" xfId="27" applyNumberFormat="1" applyFont="1" applyBorder="1" applyAlignment="1" applyProtection="1">
      <alignment horizontal="center" vertical="top" wrapText="1"/>
    </xf>
    <xf numFmtId="1" fontId="1" fillId="0" borderId="2" xfId="27" applyNumberFormat="1" applyFont="1" applyBorder="1" applyAlignment="1" applyProtection="1">
      <alignment horizontal="center" wrapText="1"/>
    </xf>
    <xf numFmtId="0" fontId="1" fillId="0" borderId="2" xfId="8" applyNumberFormat="1" applyFont="1" applyBorder="1" applyAlignment="1" applyProtection="1">
      <alignment horizontal="center" vertical="top"/>
    </xf>
    <xf numFmtId="1" fontId="1" fillId="0" borderId="2" xfId="8" applyNumberFormat="1" applyFont="1" applyBorder="1" applyAlignment="1" applyProtection="1">
      <alignment horizontal="center"/>
    </xf>
    <xf numFmtId="1" fontId="10" fillId="0" borderId="2" xfId="8" applyNumberFormat="1" applyFont="1" applyBorder="1" applyAlignment="1" applyProtection="1">
      <alignment horizontal="left" vertical="top" wrapText="1"/>
    </xf>
    <xf numFmtId="4" fontId="10" fillId="0" borderId="11" xfId="8" applyNumberFormat="1" applyFont="1" applyBorder="1" applyAlignment="1" applyProtection="1">
      <alignment horizontal="center" vertical="top"/>
    </xf>
    <xf numFmtId="0" fontId="1" fillId="0" borderId="11" xfId="8" applyNumberFormat="1" applyFont="1" applyBorder="1" applyAlignment="1" applyProtection="1">
      <alignment horizontal="center" vertical="top"/>
    </xf>
    <xf numFmtId="1" fontId="1" fillId="0" borderId="28" xfId="8" applyNumberFormat="1" applyFont="1" applyBorder="1" applyAlignment="1" applyProtection="1">
      <alignment horizontal="center"/>
    </xf>
    <xf numFmtId="0" fontId="1" fillId="0" borderId="28" xfId="8" applyNumberFormat="1" applyFont="1" applyBorder="1" applyAlignment="1" applyProtection="1">
      <alignment horizontal="center" vertical="top"/>
    </xf>
    <xf numFmtId="49" fontId="10" fillId="0" borderId="4" xfId="8" applyNumberFormat="1" applyFont="1" applyBorder="1" applyAlignment="1" applyProtection="1">
      <alignment horizontal="center"/>
    </xf>
    <xf numFmtId="49" fontId="10" fillId="0" borderId="2" xfId="8" applyNumberFormat="1" applyFont="1" applyBorder="1" applyAlignment="1" applyProtection="1">
      <alignment horizontal="left" vertical="top" wrapText="1"/>
    </xf>
    <xf numFmtId="0" fontId="1" fillId="0" borderId="5" xfId="8" applyNumberFormat="1" applyFont="1" applyBorder="1" applyAlignment="1" applyProtection="1">
      <alignment horizontal="center" vertical="top"/>
    </xf>
    <xf numFmtId="1" fontId="1" fillId="0" borderId="5" xfId="8" applyNumberFormat="1" applyFont="1" applyBorder="1" applyAlignment="1" applyProtection="1">
      <alignment horizontal="center"/>
    </xf>
    <xf numFmtId="0" fontId="1" fillId="0" borderId="5" xfId="28" applyNumberFormat="1" applyFont="1" applyBorder="1" applyAlignment="1" applyProtection="1">
      <alignment horizontal="center" vertical="top"/>
    </xf>
    <xf numFmtId="1" fontId="1" fillId="0" borderId="5" xfId="28" applyNumberFormat="1" applyFont="1" applyBorder="1" applyAlignment="1" applyProtection="1">
      <alignment horizontal="center"/>
    </xf>
    <xf numFmtId="0" fontId="1" fillId="0" borderId="11" xfId="28" applyNumberFormat="1" applyFont="1" applyBorder="1" applyAlignment="1" applyProtection="1">
      <alignment horizontal="center" vertical="top"/>
    </xf>
    <xf numFmtId="1" fontId="1" fillId="0" borderId="28" xfId="28" applyNumberFormat="1" applyFont="1" applyBorder="1" applyAlignment="1" applyProtection="1">
      <alignment horizontal="center"/>
    </xf>
    <xf numFmtId="0" fontId="1" fillId="0" borderId="28" xfId="28" applyNumberFormat="1" applyFont="1" applyBorder="1" applyAlignment="1" applyProtection="1">
      <alignment horizontal="center" vertical="top"/>
    </xf>
    <xf numFmtId="0" fontId="1" fillId="0" borderId="2" xfId="28" applyNumberFormat="1" applyFont="1" applyBorder="1" applyAlignment="1" applyProtection="1">
      <alignment horizontal="center" vertical="top"/>
    </xf>
    <xf numFmtId="1" fontId="1" fillId="0" borderId="2" xfId="28" applyNumberFormat="1" applyFont="1" applyBorder="1" applyAlignment="1" applyProtection="1">
      <alignment horizontal="center"/>
    </xf>
    <xf numFmtId="0" fontId="1" fillId="0" borderId="1" xfId="28" applyNumberFormat="1" applyFont="1" applyBorder="1" applyAlignment="1" applyProtection="1">
      <alignment horizontal="center" vertical="top"/>
    </xf>
    <xf numFmtId="1" fontId="1" fillId="0" borderId="1" xfId="28" applyNumberFormat="1" applyFont="1" applyBorder="1" applyAlignment="1" applyProtection="1">
      <alignment horizontal="center"/>
    </xf>
    <xf numFmtId="49" fontId="10" fillId="0" borderId="2" xfId="8" applyNumberFormat="1" applyFont="1" applyBorder="1" applyAlignment="1" applyProtection="1">
      <alignment horizontal="left" wrapText="1"/>
    </xf>
    <xf numFmtId="1" fontId="10" fillId="0" borderId="2" xfId="8" quotePrefix="1" applyNumberFormat="1" applyFont="1" applyBorder="1" applyAlignment="1" applyProtection="1">
      <alignment horizontal="left" wrapText="1"/>
    </xf>
    <xf numFmtId="49" fontId="10" fillId="0" borderId="12" xfId="8" quotePrefix="1" applyNumberFormat="1" applyFont="1" applyBorder="1" applyAlignment="1" applyProtection="1">
      <alignment horizontal="left" vertical="top" wrapText="1"/>
    </xf>
    <xf numFmtId="0" fontId="1" fillId="0" borderId="12" xfId="8" applyNumberFormat="1" applyFont="1" applyBorder="1" applyAlignment="1" applyProtection="1">
      <alignment horizontal="center" vertical="top"/>
    </xf>
    <xf numFmtId="1" fontId="1" fillId="0" borderId="12" xfId="8" applyNumberFormat="1" applyFont="1" applyBorder="1" applyAlignment="1" applyProtection="1">
      <alignment horizontal="center"/>
    </xf>
    <xf numFmtId="0" fontId="10" fillId="0" borderId="1" xfId="8" applyNumberFormat="1" applyFont="1" applyBorder="1" applyAlignment="1" applyProtection="1">
      <alignment horizontal="left" vertical="top" wrapText="1"/>
    </xf>
    <xf numFmtId="0" fontId="10" fillId="0" borderId="1" xfId="8" applyFont="1" applyFill="1" applyBorder="1" applyAlignment="1" applyProtection="1">
      <alignment horizontal="left" wrapText="1"/>
    </xf>
    <xf numFmtId="1" fontId="1" fillId="0" borderId="1" xfId="8" applyNumberFormat="1" applyFont="1" applyFill="1" applyBorder="1" applyAlignment="1" applyProtection="1">
      <alignment horizontal="center"/>
    </xf>
    <xf numFmtId="49" fontId="10" fillId="0" borderId="1" xfId="8" applyNumberFormat="1" applyFont="1" applyFill="1" applyBorder="1" applyAlignment="1" applyProtection="1">
      <alignment horizontal="left"/>
    </xf>
    <xf numFmtId="0" fontId="1" fillId="0" borderId="1" xfId="8" applyNumberFormat="1" applyFont="1" applyFill="1" applyBorder="1" applyAlignment="1" applyProtection="1">
      <alignment horizontal="center" vertical="top"/>
    </xf>
    <xf numFmtId="0" fontId="1" fillId="0" borderId="1" xfId="8" applyNumberFormat="1" applyFont="1" applyBorder="1" applyAlignment="1" applyProtection="1">
      <alignment horizontal="center"/>
    </xf>
    <xf numFmtId="49" fontId="10" fillId="0" borderId="1" xfId="8" applyNumberFormat="1" applyFont="1" applyFill="1" applyBorder="1" applyAlignment="1" applyProtection="1">
      <alignment horizontal="center"/>
    </xf>
    <xf numFmtId="49" fontId="53" fillId="0" borderId="0" xfId="8" applyNumberFormat="1" applyFont="1" applyAlignment="1" applyProtection="1">
      <alignment horizontal="left" vertical="top" wrapText="1"/>
    </xf>
    <xf numFmtId="0" fontId="54" fillId="0" borderId="0" xfId="8" applyNumberFormat="1" applyFont="1" applyAlignment="1" applyProtection="1">
      <alignment horizontal="center" vertical="top"/>
    </xf>
    <xf numFmtId="1" fontId="54" fillId="0" borderId="0" xfId="8" applyNumberFormat="1" applyFont="1" applyAlignment="1" applyProtection="1">
      <alignment horizontal="center"/>
    </xf>
    <xf numFmtId="49" fontId="10" fillId="0" borderId="0" xfId="8" applyNumberFormat="1" applyFont="1" applyBorder="1" applyAlignment="1" applyProtection="1">
      <alignment horizontal="left" vertical="top" wrapText="1"/>
    </xf>
    <xf numFmtId="49" fontId="10" fillId="0" borderId="1" xfId="30" applyNumberFormat="1" applyFont="1" applyBorder="1" applyAlignment="1" applyProtection="1">
      <alignment horizontal="left" vertical="top" wrapText="1"/>
    </xf>
    <xf numFmtId="0" fontId="11" fillId="0" borderId="10" xfId="8" applyNumberFormat="1" applyFont="1" applyBorder="1" applyAlignment="1" applyProtection="1">
      <alignment horizontal="center" vertical="top"/>
    </xf>
    <xf numFmtId="1" fontId="11" fillId="0" borderId="10" xfId="8" applyNumberFormat="1" applyFont="1" applyBorder="1" applyAlignment="1" applyProtection="1">
      <alignment horizontal="center"/>
    </xf>
    <xf numFmtId="49" fontId="58" fillId="0" borderId="0" xfId="8" applyNumberFormat="1" applyFont="1" applyBorder="1" applyAlignment="1" applyProtection="1">
      <alignment horizontal="left" vertical="top" wrapText="1"/>
    </xf>
    <xf numFmtId="0" fontId="60" fillId="0" borderId="0" xfId="8" applyNumberFormat="1" applyFont="1" applyBorder="1" applyAlignment="1" applyProtection="1">
      <alignment horizontal="center" vertical="top"/>
    </xf>
    <xf numFmtId="1" fontId="60" fillId="0" borderId="0" xfId="8" applyNumberFormat="1" applyFont="1" applyBorder="1" applyAlignment="1" applyProtection="1">
      <alignment horizontal="center"/>
    </xf>
    <xf numFmtId="4" fontId="1" fillId="0" borderId="1" xfId="8" applyNumberFormat="1" applyFont="1" applyBorder="1" applyAlignment="1" applyProtection="1">
      <alignment horizontal="center"/>
    </xf>
    <xf numFmtId="0" fontId="100" fillId="0" borderId="0" xfId="0" applyFont="1" applyProtection="1">
      <protection locked="0"/>
    </xf>
    <xf numFmtId="2" fontId="1" fillId="0" borderId="7" xfId="6" applyNumberFormat="1" applyFont="1" applyFill="1" applyBorder="1" applyAlignment="1" applyProtection="1">
      <alignment horizontal="left" vertical="center"/>
      <protection locked="0"/>
    </xf>
    <xf numFmtId="0" fontId="100" fillId="0" borderId="0" xfId="0" applyFont="1" applyBorder="1" applyProtection="1">
      <protection locked="0"/>
    </xf>
    <xf numFmtId="2" fontId="1" fillId="0" borderId="0" xfId="6" applyNumberFormat="1" applyFont="1" applyFill="1" applyBorder="1" applyAlignment="1" applyProtection="1">
      <alignment horizontal="left" vertical="center"/>
      <protection locked="0"/>
    </xf>
    <xf numFmtId="2" fontId="39" fillId="0" borderId="0" xfId="6" applyNumberFormat="1" applyFont="1" applyFill="1" applyBorder="1" applyAlignment="1" applyProtection="1">
      <alignment horizontal="left" vertical="center"/>
      <protection locked="0"/>
    </xf>
    <xf numFmtId="0" fontId="103" fillId="0" borderId="0" xfId="0" applyFont="1" applyBorder="1" applyProtection="1">
      <protection locked="0"/>
    </xf>
    <xf numFmtId="4" fontId="1" fillId="0" borderId="0" xfId="17" applyNumberFormat="1" applyFont="1" applyFill="1" applyBorder="1" applyAlignment="1" applyProtection="1">
      <alignment horizontal="center" vertical="center"/>
      <protection locked="0"/>
    </xf>
    <xf numFmtId="0" fontId="10" fillId="0" borderId="0" xfId="2949" applyFont="1" applyFill="1" applyAlignment="1" applyProtection="1">
      <alignment horizontal="right" vertical="top"/>
      <protection locked="0"/>
    </xf>
    <xf numFmtId="40" fontId="10" fillId="0" borderId="0" xfId="2949" applyNumberFormat="1" applyFont="1" applyFill="1" applyBorder="1" applyAlignment="1" applyProtection="1">
      <alignment horizontal="center" vertical="top"/>
      <protection locked="0"/>
    </xf>
    <xf numFmtId="186" fontId="10" fillId="0" borderId="0" xfId="2950" applyNumberFormat="1" applyFont="1" applyFill="1" applyBorder="1" applyAlignment="1" applyProtection="1">
      <alignment horizontal="right" vertical="top" wrapText="1"/>
      <protection locked="0"/>
    </xf>
    <xf numFmtId="40" fontId="10" fillId="0" borderId="7" xfId="2949" applyNumberFormat="1" applyFont="1" applyFill="1" applyBorder="1" applyAlignment="1" applyProtection="1">
      <alignment horizontal="center" vertical="top"/>
      <protection locked="0"/>
    </xf>
    <xf numFmtId="186" fontId="10" fillId="0" borderId="7" xfId="2950" applyNumberFormat="1" applyFont="1" applyBorder="1" applyAlignment="1" applyProtection="1">
      <alignment horizontal="right" vertical="top" wrapText="1"/>
      <protection locked="0"/>
    </xf>
    <xf numFmtId="40" fontId="10" fillId="0" borderId="0" xfId="2951" applyNumberFormat="1" applyFont="1" applyBorder="1" applyAlignment="1" applyProtection="1">
      <alignment horizontal="center" vertical="top"/>
      <protection locked="0"/>
    </xf>
    <xf numFmtId="186" fontId="10" fillId="0" borderId="0" xfId="2950" applyNumberFormat="1" applyFont="1" applyBorder="1" applyAlignment="1" applyProtection="1">
      <alignment horizontal="right" vertical="top"/>
      <protection locked="0"/>
    </xf>
    <xf numFmtId="188" fontId="10" fillId="0" borderId="0" xfId="2952" applyNumberFormat="1" applyFont="1" applyBorder="1" applyAlignment="1" applyProtection="1">
      <alignment horizontal="center" vertical="center" wrapText="1"/>
      <protection locked="0"/>
    </xf>
    <xf numFmtId="0" fontId="10" fillId="0" borderId="0" xfId="2952" applyFont="1" applyBorder="1" applyAlignment="1" applyProtection="1">
      <alignment horizontal="right" vertical="center" wrapText="1"/>
      <protection locked="0"/>
    </xf>
    <xf numFmtId="186" fontId="10" fillId="0" borderId="0" xfId="2950" applyNumberFormat="1" applyFont="1" applyBorder="1" applyAlignment="1" applyProtection="1">
      <alignment horizontal="right" vertical="center" wrapText="1"/>
      <protection locked="0"/>
    </xf>
    <xf numFmtId="188" fontId="10" fillId="0" borderId="0" xfId="2949" applyNumberFormat="1" applyFont="1" applyBorder="1" applyAlignment="1" applyProtection="1">
      <alignment horizontal="center" vertical="top" wrapText="1"/>
      <protection locked="0"/>
    </xf>
    <xf numFmtId="188" fontId="10" fillId="0" borderId="29" xfId="2949" applyNumberFormat="1" applyFont="1" applyBorder="1" applyAlignment="1" applyProtection="1">
      <alignment horizontal="center" vertical="top" wrapText="1"/>
      <protection locked="0"/>
    </xf>
    <xf numFmtId="186" fontId="10" fillId="0" borderId="29" xfId="2950" applyNumberFormat="1" applyFont="1" applyBorder="1" applyAlignment="1" applyProtection="1">
      <alignment horizontal="right" vertical="top" wrapText="1"/>
      <protection locked="0"/>
    </xf>
    <xf numFmtId="186" fontId="10" fillId="0" borderId="0" xfId="2950" applyNumberFormat="1" applyFont="1" applyBorder="1" applyAlignment="1" applyProtection="1">
      <alignment horizontal="right" vertical="top" wrapText="1"/>
      <protection locked="0"/>
    </xf>
    <xf numFmtId="0" fontId="10" fillId="0" borderId="0" xfId="0" applyFont="1" applyAlignment="1" applyProtection="1">
      <alignment horizontal="center" vertical="top"/>
      <protection locked="0"/>
    </xf>
    <xf numFmtId="40" fontId="10" fillId="0" borderId="0" xfId="2949" applyNumberFormat="1" applyFont="1" applyAlignment="1" applyProtection="1">
      <alignment horizontal="center" vertical="top" wrapText="1"/>
      <protection locked="0"/>
    </xf>
    <xf numFmtId="186" fontId="10" fillId="0" borderId="0" xfId="2950" applyNumberFormat="1" applyFont="1" applyAlignment="1" applyProtection="1">
      <alignment horizontal="right" vertical="top" wrapText="1"/>
      <protection locked="0"/>
    </xf>
    <xf numFmtId="4" fontId="10" fillId="0" borderId="0" xfId="0" applyNumberFormat="1" applyFont="1" applyFill="1" applyBorder="1" applyAlignment="1" applyProtection="1">
      <alignment horizontal="center" vertical="top"/>
      <protection locked="0"/>
    </xf>
    <xf numFmtId="186" fontId="10" fillId="0" borderId="0" xfId="2950" applyNumberFormat="1" applyFont="1" applyAlignment="1" applyProtection="1">
      <alignment horizontal="right" vertical="top"/>
      <protection locked="0"/>
    </xf>
    <xf numFmtId="40" fontId="10" fillId="0" borderId="0" xfId="2949" applyNumberFormat="1" applyFont="1" applyFill="1" applyAlignment="1" applyProtection="1">
      <alignment horizontal="center" vertical="top"/>
      <protection locked="0"/>
    </xf>
    <xf numFmtId="40" fontId="10" fillId="0" borderId="0" xfId="2951" applyNumberFormat="1" applyFont="1" applyAlignment="1" applyProtection="1">
      <alignment horizontal="center" vertical="top"/>
      <protection locked="0"/>
    </xf>
    <xf numFmtId="190" fontId="10" fillId="0" borderId="0" xfId="2950" applyNumberFormat="1" applyFont="1" applyBorder="1" applyAlignment="1" applyProtection="1">
      <alignment horizontal="right" vertical="top"/>
      <protection locked="0"/>
    </xf>
    <xf numFmtId="40" fontId="10" fillId="0" borderId="0" xfId="2954" applyNumberFormat="1" applyFont="1" applyBorder="1" applyAlignment="1" applyProtection="1">
      <alignment horizontal="center" vertical="top"/>
      <protection locked="0"/>
    </xf>
    <xf numFmtId="40" fontId="10" fillId="0" borderId="0" xfId="2949" applyNumberFormat="1" applyFont="1" applyAlignment="1" applyProtection="1">
      <alignment horizontal="center" vertical="top"/>
      <protection locked="0"/>
    </xf>
    <xf numFmtId="191" fontId="10" fillId="0" borderId="0" xfId="2949" applyNumberFormat="1" applyFont="1" applyBorder="1" applyAlignment="1" applyProtection="1">
      <alignment horizontal="center" vertical="top"/>
      <protection locked="0"/>
    </xf>
    <xf numFmtId="40" fontId="10" fillId="0" borderId="0" xfId="2953" applyNumberFormat="1" applyFont="1" applyFill="1" applyBorder="1" applyAlignment="1" applyProtection="1">
      <alignment horizontal="center" vertical="top"/>
      <protection locked="0"/>
    </xf>
    <xf numFmtId="4" fontId="1" fillId="0" borderId="0" xfId="14" applyNumberFormat="1" applyFont="1" applyFill="1" applyBorder="1" applyAlignment="1" applyProtection="1">
      <alignment horizontal="center" vertical="top" wrapText="1"/>
      <protection locked="0"/>
    </xf>
    <xf numFmtId="0" fontId="10" fillId="0" borderId="0" xfId="14" applyFont="1" applyAlignment="1" applyProtection="1">
      <alignment horizontal="center" vertical="top"/>
      <protection locked="0"/>
    </xf>
    <xf numFmtId="0" fontId="10" fillId="0" borderId="0" xfId="14" applyFont="1" applyFill="1" applyAlignment="1" applyProtection="1">
      <alignment horizontal="center" vertical="top"/>
      <protection locked="0"/>
    </xf>
    <xf numFmtId="0" fontId="100" fillId="0" borderId="0" xfId="0" applyFont="1" applyAlignment="1" applyProtection="1">
      <alignment horizontal="right"/>
      <protection locked="0"/>
    </xf>
    <xf numFmtId="185" fontId="1" fillId="0" borderId="0" xfId="29" applyNumberFormat="1" applyFont="1" applyBorder="1" applyAlignment="1" applyProtection="1">
      <alignment horizontal="right" vertical="top" wrapText="1"/>
    </xf>
    <xf numFmtId="0" fontId="10" fillId="0" borderId="0" xfId="2949" applyNumberFormat="1" applyFont="1" applyFill="1" applyAlignment="1" applyProtection="1">
      <alignment vertical="top" wrapText="1"/>
    </xf>
    <xf numFmtId="0" fontId="10" fillId="0" borderId="0" xfId="2949" applyFont="1" applyFill="1" applyAlignment="1" applyProtection="1">
      <alignment horizontal="center" vertical="top"/>
    </xf>
    <xf numFmtId="0" fontId="10" fillId="0" borderId="0" xfId="2949" applyFont="1" applyFill="1" applyAlignment="1" applyProtection="1">
      <alignment horizontal="right" vertical="top"/>
    </xf>
    <xf numFmtId="2" fontId="1" fillId="0" borderId="7" xfId="29" applyNumberFormat="1" applyFont="1" applyBorder="1" applyAlignment="1" applyProtection="1">
      <alignment horizontal="right" vertical="top" wrapText="1"/>
    </xf>
    <xf numFmtId="187" fontId="10" fillId="0" borderId="0" xfId="2949" applyNumberFormat="1" applyFont="1" applyBorder="1" applyAlignment="1" applyProtection="1">
      <alignment horizontal="right" vertical="top" wrapText="1"/>
    </xf>
    <xf numFmtId="0" fontId="10" fillId="0" borderId="0" xfId="2952" applyFont="1" applyBorder="1" applyAlignment="1" applyProtection="1">
      <alignment horizontal="center" vertical="center" wrapText="1"/>
    </xf>
    <xf numFmtId="0" fontId="10" fillId="0" borderId="0" xfId="2952" applyFont="1" applyBorder="1" applyAlignment="1" applyProtection="1">
      <alignment vertical="top" wrapText="1"/>
    </xf>
    <xf numFmtId="0" fontId="10" fillId="0" borderId="0" xfId="2952" applyFont="1" applyBorder="1" applyAlignment="1" applyProtection="1">
      <alignment horizontal="right" vertical="top" wrapText="1"/>
    </xf>
    <xf numFmtId="0" fontId="10" fillId="0" borderId="7" xfId="2952" applyFont="1" applyBorder="1" applyAlignment="1" applyProtection="1">
      <alignment horizontal="center" vertical="center" wrapText="1"/>
    </xf>
    <xf numFmtId="0" fontId="10" fillId="0" borderId="29" xfId="2952" applyFont="1" applyBorder="1" applyAlignment="1" applyProtection="1">
      <alignment vertical="top" wrapText="1"/>
    </xf>
    <xf numFmtId="0" fontId="10" fillId="0" borderId="29" xfId="2952" applyFont="1" applyBorder="1" applyAlignment="1" applyProtection="1">
      <alignment horizontal="center" vertical="center" wrapText="1"/>
    </xf>
    <xf numFmtId="0" fontId="10" fillId="0" borderId="0" xfId="0" applyFont="1" applyAlignment="1" applyProtection="1">
      <alignment horizontal="right" vertical="top"/>
    </xf>
    <xf numFmtId="0" fontId="10" fillId="0" borderId="0" xfId="0" applyNumberFormat="1" applyFont="1" applyAlignment="1" applyProtection="1">
      <alignment vertical="top" wrapText="1"/>
    </xf>
    <xf numFmtId="0" fontId="10" fillId="0" borderId="0" xfId="0" applyFont="1" applyAlignment="1" applyProtection="1">
      <alignment horizontal="center" vertical="top"/>
    </xf>
    <xf numFmtId="0" fontId="101" fillId="0" borderId="0" xfId="0" applyFont="1" applyAlignment="1" applyProtection="1">
      <alignment vertical="top" wrapText="1"/>
    </xf>
    <xf numFmtId="2" fontId="1" fillId="0" borderId="0" xfId="29" applyNumberFormat="1" applyFont="1" applyBorder="1" applyAlignment="1" applyProtection="1">
      <alignment horizontal="right" vertical="top" wrapText="1"/>
    </xf>
    <xf numFmtId="49" fontId="10" fillId="0" borderId="0" xfId="2949" applyNumberFormat="1" applyFont="1" applyAlignment="1" applyProtection="1">
      <alignment vertical="top" wrapText="1"/>
    </xf>
    <xf numFmtId="0" fontId="10" fillId="0" borderId="0" xfId="2949" applyFont="1" applyAlignment="1" applyProtection="1">
      <alignment horizontal="center" vertical="top" wrapText="1"/>
    </xf>
    <xf numFmtId="0" fontId="10" fillId="0" borderId="0" xfId="2949" applyFont="1" applyFill="1" applyAlignment="1" applyProtection="1">
      <alignment horizontal="center" vertical="top" wrapText="1"/>
    </xf>
    <xf numFmtId="0" fontId="10" fillId="0" borderId="0" xfId="0" applyNumberFormat="1" applyFont="1" applyFill="1" applyBorder="1" applyAlignment="1" applyProtection="1">
      <alignment vertical="top" wrapText="1"/>
    </xf>
    <xf numFmtId="0" fontId="10" fillId="0" borderId="0" xfId="0" applyNumberFormat="1" applyFont="1" applyFill="1" applyBorder="1" applyAlignment="1" applyProtection="1">
      <alignment horizontal="center" vertical="top"/>
    </xf>
    <xf numFmtId="0" fontId="10" fillId="0" borderId="0" xfId="2949" applyFont="1" applyAlignment="1" applyProtection="1">
      <alignment horizontal="center" vertical="top"/>
    </xf>
    <xf numFmtId="1" fontId="10" fillId="0" borderId="0" xfId="2951" applyNumberFormat="1" applyFont="1" applyAlignment="1" applyProtection="1">
      <alignment horizontal="left" vertical="top" wrapText="1"/>
    </xf>
    <xf numFmtId="0" fontId="10" fillId="0" borderId="0" xfId="2951" applyFont="1" applyAlignment="1" applyProtection="1">
      <alignment horizontal="center" vertical="top"/>
    </xf>
    <xf numFmtId="1" fontId="10" fillId="0" borderId="0" xfId="2951" applyNumberFormat="1" applyFont="1" applyAlignment="1" applyProtection="1">
      <alignment horizontal="justify" vertical="top" wrapText="1"/>
    </xf>
    <xf numFmtId="2" fontId="1" fillId="0" borderId="0" xfId="29" applyNumberFormat="1" applyFont="1" applyAlignment="1" applyProtection="1">
      <alignment horizontal="left" vertical="top" wrapText="1"/>
    </xf>
    <xf numFmtId="189" fontId="10" fillId="0" borderId="0" xfId="2954" applyNumberFormat="1" applyFont="1" applyFill="1" applyBorder="1" applyAlignment="1" applyProtection="1">
      <alignment horizontal="center" vertical="top"/>
    </xf>
    <xf numFmtId="49" fontId="10" fillId="0" borderId="0" xfId="0" applyNumberFormat="1" applyFont="1" applyAlignment="1" applyProtection="1">
      <alignment vertical="top" wrapText="1"/>
    </xf>
    <xf numFmtId="2" fontId="1" fillId="0" borderId="0" xfId="29" applyNumberFormat="1" applyFont="1" applyAlignment="1" applyProtection="1">
      <alignment horizontal="right" vertical="top" wrapText="1"/>
    </xf>
    <xf numFmtId="0" fontId="10" fillId="0" borderId="0" xfId="2949" applyFont="1" applyAlignment="1" applyProtection="1">
      <alignment vertical="top" wrapText="1"/>
    </xf>
    <xf numFmtId="185" fontId="10" fillId="0" borderId="0" xfId="2949" applyNumberFormat="1" applyFont="1" applyAlignment="1" applyProtection="1">
      <alignment horizontal="right" vertical="top"/>
    </xf>
    <xf numFmtId="0" fontId="10" fillId="0" borderId="0" xfId="2949" applyNumberFormat="1" applyFont="1" applyFill="1" applyAlignment="1" applyProtection="1">
      <alignment horizontal="right" vertical="top" wrapText="1"/>
    </xf>
    <xf numFmtId="0" fontId="10" fillId="0" borderId="0" xfId="2949" applyNumberFormat="1" applyFont="1" applyFill="1" applyAlignment="1" applyProtection="1">
      <alignment horizontal="center" vertical="top" wrapText="1"/>
    </xf>
    <xf numFmtId="0" fontId="10" fillId="0" borderId="0" xfId="0" applyNumberFormat="1" applyFont="1" applyFill="1" applyAlignment="1" applyProtection="1">
      <alignment vertical="top" wrapText="1"/>
    </xf>
    <xf numFmtId="49" fontId="10" fillId="0" borderId="0" xfId="2949" applyNumberFormat="1" applyFont="1" applyFill="1" applyBorder="1" applyAlignment="1" applyProtection="1">
      <alignment vertical="top" wrapText="1"/>
    </xf>
    <xf numFmtId="189" fontId="10" fillId="0" borderId="0" xfId="2949" applyNumberFormat="1" applyFont="1" applyFill="1" applyBorder="1" applyAlignment="1" applyProtection="1">
      <alignment horizontal="center" vertical="top" wrapText="1"/>
    </xf>
    <xf numFmtId="0" fontId="10" fillId="0" borderId="0" xfId="0" applyFont="1" applyFill="1" applyBorder="1" applyAlignment="1" applyProtection="1">
      <alignment horizontal="center" vertical="top"/>
    </xf>
    <xf numFmtId="0" fontId="10" fillId="0" borderId="0" xfId="2953" applyFont="1" applyAlignment="1" applyProtection="1">
      <alignment horizontal="justify" vertical="top" wrapText="1"/>
    </xf>
    <xf numFmtId="0" fontId="100" fillId="0" borderId="0" xfId="0" applyFont="1" applyAlignment="1" applyProtection="1">
      <alignment horizontal="center"/>
    </xf>
    <xf numFmtId="0" fontId="100" fillId="0" borderId="0" xfId="0" applyFont="1" applyProtection="1"/>
    <xf numFmtId="4" fontId="1" fillId="0" borderId="7" xfId="6" applyNumberFormat="1" applyFont="1" applyFill="1" applyBorder="1" applyAlignment="1" applyProtection="1">
      <alignment horizontal="center" vertical="center"/>
      <protection locked="0"/>
    </xf>
    <xf numFmtId="4" fontId="1" fillId="0" borderId="0" xfId="6" applyNumberFormat="1" applyFont="1" applyFill="1" applyBorder="1" applyAlignment="1" applyProtection="1">
      <alignment horizontal="center" vertical="center"/>
      <protection locked="0"/>
    </xf>
    <xf numFmtId="4" fontId="39" fillId="0" borderId="0" xfId="6" applyNumberFormat="1" applyFont="1" applyFill="1" applyBorder="1" applyAlignment="1" applyProtection="1">
      <alignment horizontal="center" vertical="center"/>
      <protection locked="0"/>
    </xf>
    <xf numFmtId="4" fontId="11" fillId="0" borderId="0" xfId="17" applyNumberFormat="1" applyFont="1" applyFill="1" applyBorder="1" applyAlignment="1" applyProtection="1">
      <alignment horizontal="center" vertical="center"/>
      <protection locked="0"/>
    </xf>
    <xf numFmtId="2" fontId="10" fillId="0" borderId="0" xfId="0" applyNumberFormat="1" applyFont="1" applyAlignment="1" applyProtection="1">
      <alignment horizontal="center" vertical="top"/>
      <protection locked="0"/>
    </xf>
    <xf numFmtId="4" fontId="100" fillId="0" borderId="0" xfId="0" applyNumberFormat="1" applyFont="1" applyAlignment="1" applyProtection="1">
      <alignment horizontal="center"/>
      <protection locked="0"/>
    </xf>
    <xf numFmtId="0" fontId="40" fillId="0" borderId="0" xfId="14" applyFont="1" applyBorder="1" applyAlignment="1" applyProtection="1">
      <alignment horizontal="center" vertical="top"/>
      <protection locked="0"/>
    </xf>
    <xf numFmtId="0" fontId="40" fillId="0" borderId="0" xfId="14" applyFont="1" applyFill="1" applyAlignment="1" applyProtection="1">
      <alignment horizontal="center" vertical="top"/>
      <protection locked="0"/>
    </xf>
    <xf numFmtId="0" fontId="40" fillId="0" borderId="0" xfId="14" applyFont="1" applyAlignment="1" applyProtection="1">
      <alignment horizontal="center" vertical="top"/>
      <protection locked="0"/>
    </xf>
    <xf numFmtId="0" fontId="23" fillId="0" borderId="0" xfId="14" applyFont="1" applyBorder="1" applyAlignment="1" applyProtection="1">
      <alignment horizontal="center" vertical="top"/>
      <protection locked="0"/>
    </xf>
    <xf numFmtId="0" fontId="23" fillId="0" borderId="0" xfId="14" applyFont="1" applyFill="1" applyBorder="1" applyAlignment="1" applyProtection="1">
      <alignment horizontal="center" vertical="top"/>
      <protection locked="0"/>
    </xf>
    <xf numFmtId="0" fontId="14" fillId="0" borderId="0" xfId="14" applyFont="1" applyFill="1" applyAlignment="1" applyProtection="1">
      <alignment horizontal="center" vertical="top"/>
      <protection locked="0"/>
    </xf>
    <xf numFmtId="0" fontId="14" fillId="0" borderId="0" xfId="14" applyFont="1" applyAlignment="1" applyProtection="1">
      <alignment horizontal="center" vertical="top"/>
      <protection locked="0"/>
    </xf>
    <xf numFmtId="0" fontId="1" fillId="0" borderId="0" xfId="14" applyFont="1" applyFill="1" applyBorder="1" applyAlignment="1" applyProtection="1">
      <alignment horizontal="center" vertical="top" wrapText="1"/>
      <protection locked="0"/>
    </xf>
    <xf numFmtId="0" fontId="44" fillId="0" borderId="0" xfId="14" applyFont="1" applyAlignment="1" applyProtection="1">
      <alignment horizontal="center" vertical="top"/>
      <protection locked="0"/>
    </xf>
    <xf numFmtId="4" fontId="44" fillId="0" borderId="0" xfId="14" applyNumberFormat="1" applyFont="1" applyAlignment="1" applyProtection="1">
      <alignment horizontal="center" vertical="top"/>
      <protection locked="0"/>
    </xf>
    <xf numFmtId="0" fontId="45" fillId="0" borderId="0" xfId="14" applyFont="1" applyAlignment="1" applyProtection="1">
      <alignment horizontal="center" vertical="top"/>
      <protection locked="0"/>
    </xf>
    <xf numFmtId="0" fontId="44" fillId="0" borderId="0" xfId="14" applyFont="1" applyAlignment="1" applyProtection="1">
      <alignment horizontal="right" vertical="top"/>
      <protection locked="0"/>
    </xf>
    <xf numFmtId="0" fontId="44" fillId="0" borderId="0" xfId="14" applyFont="1" applyFill="1" applyAlignment="1" applyProtection="1">
      <alignment horizontal="center" vertical="top"/>
      <protection locked="0"/>
    </xf>
    <xf numFmtId="0" fontId="38" fillId="0" borderId="0" xfId="14" applyFont="1" applyBorder="1" applyAlignment="1" applyProtection="1">
      <alignment horizontal="center" vertical="top"/>
      <protection locked="0"/>
    </xf>
    <xf numFmtId="0" fontId="38" fillId="0" borderId="0" xfId="14" applyFont="1" applyFill="1" applyAlignment="1" applyProtection="1">
      <alignment horizontal="center" vertical="top"/>
      <protection locked="0"/>
    </xf>
    <xf numFmtId="0" fontId="38" fillId="0" borderId="0" xfId="14" applyFont="1" applyAlignment="1" applyProtection="1">
      <alignment horizontal="center" vertical="top"/>
      <protection locked="0"/>
    </xf>
    <xf numFmtId="0" fontId="1" fillId="0" borderId="0" xfId="14" applyFont="1" applyFill="1" applyBorder="1" applyAlignment="1" applyProtection="1">
      <alignment horizontal="left" vertical="top" wrapText="1"/>
    </xf>
    <xf numFmtId="0" fontId="1" fillId="0" borderId="0" xfId="14" applyFont="1" applyFill="1" applyBorder="1" applyAlignment="1" applyProtection="1">
      <alignment horizontal="center" vertical="top"/>
    </xf>
    <xf numFmtId="4" fontId="1" fillId="0" borderId="0" xfId="4" applyNumberFormat="1" applyFont="1" applyFill="1" applyBorder="1" applyAlignment="1" applyProtection="1">
      <alignment horizontal="center" vertical="top" wrapText="1"/>
    </xf>
    <xf numFmtId="0" fontId="41" fillId="0" borderId="0" xfId="14" applyFont="1" applyFill="1" applyBorder="1" applyAlignment="1" applyProtection="1">
      <alignment horizontal="center" vertical="top" wrapText="1"/>
    </xf>
    <xf numFmtId="0" fontId="44" fillId="0" borderId="0" xfId="14" applyNumberFormat="1" applyFont="1" applyAlignment="1" applyProtection="1">
      <alignment horizontal="center" vertical="top"/>
    </xf>
    <xf numFmtId="0" fontId="44" fillId="0" borderId="0" xfId="14" applyFont="1" applyAlignment="1" applyProtection="1">
      <alignment horizontal="left" vertical="top"/>
    </xf>
    <xf numFmtId="0" fontId="44" fillId="0" borderId="0" xfId="14" applyFont="1" applyAlignment="1" applyProtection="1">
      <alignment horizontal="center" vertical="top"/>
    </xf>
    <xf numFmtId="4" fontId="44" fillId="0" borderId="0" xfId="14" applyNumberFormat="1" applyFont="1" applyAlignment="1" applyProtection="1">
      <alignment horizontal="center" vertical="top"/>
    </xf>
    <xf numFmtId="0" fontId="45" fillId="0" borderId="0" xfId="14" applyFont="1" applyAlignment="1" applyProtection="1">
      <alignment horizontal="center" vertical="top"/>
    </xf>
    <xf numFmtId="0" fontId="0" fillId="0" borderId="0" xfId="0" applyAlignment="1" applyProtection="1">
      <alignment horizontal="left" vertical="top" wrapText="1"/>
    </xf>
    <xf numFmtId="49" fontId="10" fillId="0" borderId="0" xfId="18" applyNumberFormat="1" applyFont="1" applyBorder="1" applyProtection="1">
      <protection locked="0"/>
    </xf>
    <xf numFmtId="0" fontId="10" fillId="0" borderId="0" xfId="18" applyFont="1" applyBorder="1" applyAlignment="1" applyProtection="1">
      <alignment horizontal="left" vertical="top"/>
      <protection locked="0"/>
    </xf>
    <xf numFmtId="4" fontId="9" fillId="0" borderId="0" xfId="20" applyNumberFormat="1" applyFont="1" applyBorder="1" applyAlignment="1" applyProtection="1">
      <alignment horizontal="left" vertical="top" wrapText="1"/>
      <protection locked="0"/>
    </xf>
    <xf numFmtId="49" fontId="10" fillId="0" borderId="0" xfId="21" applyNumberFormat="1" applyFont="1" applyBorder="1" applyAlignment="1" applyProtection="1">
      <alignment wrapText="1"/>
      <protection locked="0"/>
    </xf>
    <xf numFmtId="0" fontId="10" fillId="0" borderId="0" xfId="20" applyFont="1" applyBorder="1" applyAlignment="1" applyProtection="1">
      <alignment horizontal="left" vertical="top" wrapText="1"/>
      <protection locked="0"/>
    </xf>
    <xf numFmtId="0" fontId="10" fillId="0" borderId="0" xfId="20" applyFont="1" applyBorder="1" applyAlignment="1" applyProtection="1">
      <alignment vertical="top" wrapText="1"/>
      <protection locked="0"/>
    </xf>
    <xf numFmtId="4" fontId="9" fillId="0" borderId="0" xfId="20" applyNumberFormat="1" applyFont="1" applyBorder="1" applyAlignment="1" applyProtection="1">
      <alignment vertical="top" wrapText="1"/>
      <protection locked="0"/>
    </xf>
    <xf numFmtId="49" fontId="10" fillId="0" borderId="0" xfId="21" applyNumberFormat="1" applyFont="1" applyBorder="1" applyAlignment="1" applyProtection="1">
      <alignment vertical="top" wrapText="1"/>
      <protection locked="0"/>
    </xf>
    <xf numFmtId="0" fontId="10" fillId="0" borderId="0" xfId="20" applyFont="1" applyBorder="1" applyAlignment="1" applyProtection="1">
      <alignment wrapText="1"/>
      <protection locked="0"/>
    </xf>
    <xf numFmtId="4" fontId="9" fillId="0" borderId="0" xfId="20" applyNumberFormat="1" applyFont="1" applyBorder="1" applyAlignment="1" applyProtection="1">
      <alignment horizontal="left"/>
      <protection locked="0"/>
    </xf>
    <xf numFmtId="49" fontId="9" fillId="0" borderId="0" xfId="21" applyNumberFormat="1" applyFont="1" applyBorder="1" applyAlignment="1" applyProtection="1">
      <protection locked="0"/>
    </xf>
    <xf numFmtId="4" fontId="10" fillId="0" borderId="0" xfId="17" applyNumberFormat="1" applyFont="1" applyBorder="1" applyAlignment="1" applyProtection="1">
      <alignment horizontal="right"/>
      <protection locked="0"/>
    </xf>
    <xf numFmtId="4" fontId="9" fillId="0" borderId="0" xfId="16" applyNumberFormat="1" applyFont="1" applyBorder="1" applyAlignment="1" applyProtection="1">
      <alignment horizontal="center"/>
      <protection locked="0"/>
    </xf>
    <xf numFmtId="4" fontId="10" fillId="0" borderId="0" xfId="16" applyNumberFormat="1" applyFont="1" applyAlignment="1" applyProtection="1">
      <alignment horizontal="right" vertical="top"/>
      <protection locked="0"/>
    </xf>
    <xf numFmtId="4" fontId="10" fillId="0" borderId="9" xfId="16" applyNumberFormat="1" applyFont="1" applyBorder="1" applyAlignment="1" applyProtection="1">
      <alignment horizontal="right" vertical="top"/>
      <protection locked="0"/>
    </xf>
    <xf numFmtId="0" fontId="10" fillId="0" borderId="0" xfId="16" applyFont="1" applyBorder="1" applyAlignment="1" applyProtection="1">
      <alignment horizontal="left" vertical="top"/>
      <protection locked="0"/>
    </xf>
    <xf numFmtId="4" fontId="10" fillId="0" borderId="29" xfId="16" applyNumberFormat="1" applyFont="1" applyBorder="1" applyAlignment="1" applyProtection="1">
      <alignment horizontal="right" vertical="top"/>
      <protection locked="0"/>
    </xf>
    <xf numFmtId="4" fontId="32" fillId="0" borderId="3" xfId="16" applyNumberFormat="1" applyFont="1" applyBorder="1" applyAlignment="1" applyProtection="1">
      <alignment horizontal="right" vertical="top"/>
      <protection locked="0"/>
    </xf>
    <xf numFmtId="0" fontId="118" fillId="0" borderId="0" xfId="0" applyFont="1" applyProtection="1">
      <protection locked="0"/>
    </xf>
    <xf numFmtId="0" fontId="10" fillId="0" borderId="0" xfId="16" applyFont="1" applyBorder="1" applyAlignment="1" applyProtection="1">
      <alignment horizontal="right" vertical="top"/>
      <protection locked="0"/>
    </xf>
    <xf numFmtId="0" fontId="10" fillId="0" borderId="0" xfId="16" applyFont="1" applyBorder="1" applyAlignment="1" applyProtection="1">
      <alignment horizontal="left" vertical="top" wrapText="1"/>
      <protection locked="0"/>
    </xf>
    <xf numFmtId="0" fontId="10" fillId="0" borderId="2" xfId="17" applyFont="1" applyBorder="1" applyAlignment="1" applyProtection="1">
      <alignment vertical="top"/>
      <protection locked="0"/>
    </xf>
    <xf numFmtId="0" fontId="9" fillId="0" borderId="0" xfId="17" applyFont="1" applyBorder="1" applyAlignment="1" applyProtection="1">
      <alignment horizontal="center" vertical="top"/>
    </xf>
    <xf numFmtId="0" fontId="9" fillId="0" borderId="0" xfId="17" applyFont="1" applyBorder="1" applyAlignment="1" applyProtection="1">
      <alignment horizontal="left" vertical="top" wrapText="1"/>
    </xf>
    <xf numFmtId="4" fontId="10" fillId="0" borderId="0" xfId="18" applyNumberFormat="1" applyFont="1" applyBorder="1" applyAlignment="1" applyProtection="1">
      <protection locked="0"/>
    </xf>
    <xf numFmtId="0" fontId="30" fillId="0" borderId="0" xfId="18" applyFont="1" applyBorder="1" applyAlignment="1" applyProtection="1">
      <protection locked="0"/>
    </xf>
    <xf numFmtId="4" fontId="9" fillId="0" borderId="0" xfId="21" applyNumberFormat="1" applyFont="1" applyBorder="1" applyAlignment="1" applyProtection="1">
      <protection locked="0"/>
    </xf>
    <xf numFmtId="0" fontId="34" fillId="0" borderId="0" xfId="0" applyFont="1" applyProtection="1">
      <protection locked="0"/>
    </xf>
    <xf numFmtId="4" fontId="10" fillId="0" borderId="8" xfId="16" applyNumberFormat="1" applyFont="1" applyBorder="1" applyAlignment="1" applyProtection="1">
      <alignment vertical="top"/>
      <protection locked="0"/>
    </xf>
    <xf numFmtId="4" fontId="33" fillId="0" borderId="0" xfId="16" applyNumberFormat="1" applyFont="1" applyBorder="1" applyAlignment="1" applyProtection="1">
      <alignment vertical="top"/>
      <protection locked="0"/>
    </xf>
    <xf numFmtId="4" fontId="10" fillId="0" borderId="0" xfId="16" applyNumberFormat="1" applyFont="1" applyBorder="1" applyAlignment="1" applyProtection="1">
      <alignment vertical="top"/>
      <protection locked="0"/>
    </xf>
    <xf numFmtId="0" fontId="35" fillId="0" borderId="0" xfId="16" applyFont="1" applyBorder="1" applyAlignment="1" applyProtection="1">
      <alignment vertical="top"/>
      <protection locked="0"/>
    </xf>
    <xf numFmtId="4" fontId="9" fillId="0" borderId="8" xfId="16" applyNumberFormat="1" applyFont="1" applyBorder="1" applyAlignment="1" applyProtection="1">
      <alignment vertical="top"/>
      <protection locked="0"/>
    </xf>
    <xf numFmtId="0" fontId="9" fillId="0" borderId="0" xfId="16" applyFont="1" applyBorder="1" applyAlignment="1" applyProtection="1">
      <alignment vertical="top"/>
      <protection locked="0"/>
    </xf>
    <xf numFmtId="4" fontId="10" fillId="0" borderId="0" xfId="16" applyNumberFormat="1" applyFont="1" applyAlignment="1" applyProtection="1">
      <protection locked="0"/>
    </xf>
    <xf numFmtId="4" fontId="10" fillId="0" borderId="0" xfId="17" applyNumberFormat="1" applyFont="1" applyAlignment="1" applyProtection="1">
      <protection locked="0"/>
    </xf>
    <xf numFmtId="2" fontId="100" fillId="0" borderId="11" xfId="8" applyNumberFormat="1" applyFont="1" applyBorder="1" applyAlignment="1" applyProtection="1">
      <alignment horizontal="center" vertical="top"/>
    </xf>
    <xf numFmtId="0" fontId="13" fillId="0" borderId="0" xfId="18" applyFont="1" applyBorder="1" applyAlignment="1" applyProtection="1">
      <alignment horizontal="center"/>
      <protection locked="0"/>
    </xf>
    <xf numFmtId="0" fontId="10" fillId="0" borderId="0" xfId="16" applyFont="1" applyBorder="1" applyAlignment="1" applyProtection="1">
      <alignment horizontal="left" vertical="top" wrapText="1"/>
      <protection locked="0"/>
    </xf>
    <xf numFmtId="0" fontId="32" fillId="0" borderId="0" xfId="18" applyFont="1" applyBorder="1" applyAlignment="1" applyProtection="1">
      <alignment horizontal="center"/>
      <protection locked="0"/>
    </xf>
    <xf numFmtId="0" fontId="30" fillId="0" borderId="0" xfId="18" applyFont="1" applyBorder="1" applyAlignment="1" applyProtection="1">
      <alignment horizontal="center"/>
      <protection locked="0"/>
    </xf>
  </cellXfs>
  <cellStyles count="2956">
    <cellStyle name="_5-1-5-11-REZIDENCA-POP-VODA_PZI-sanitarni-elementi-slo" xfId="31"/>
    <cellStyle name="_5-2-5-11-REZIDENCA-Popisi-OH-slo" xfId="32"/>
    <cellStyle name="_5-3-5-11-REZIDENCA-POP-KLIMA-slo-ponudba" xfId="33"/>
    <cellStyle name="_LEK ME OBJEKT 10 - TRIGLAV popis paragi" xfId="34"/>
    <cellStyle name="_P233, LEK Lj. Ampule korak 6, Para in zbiranje kondenzata g. Alojzij Šuštar" xfId="35"/>
    <cellStyle name="_P233A LEK LJ. ampule korak 6 , para in kondenzat ILLJFA-7S1302A-popisTT_PI3_KDZ 16.11.2010 g.Alojzij Šuštar" xfId="36"/>
    <cellStyle name="_P234, LEK Lj. Ampule korak 6, Ogrevna voda 85-65°C g. Alojzij Šuštar" xfId="37"/>
    <cellStyle name="_P234, LEK Lj. ampule korak 6,ogrevna voda 85-65°C 85ILLJFA-7S1302A-popisTT_VO 15.11.2010 g.Alojzij Šuštar" xfId="38"/>
    <cellStyle name="_P234_L~1" xfId="39"/>
    <cellStyle name="_P60,  odduhe objekt 16, LEK Mengeš (popis Andrej Paragi)" xfId="40"/>
    <cellStyle name="_Popis materiala in del_L8_9_CIP_paragi (1)" xfId="41"/>
    <cellStyle name="_PORT PARA PZI popis - strojni del-paragimont" xfId="42"/>
    <cellStyle name="_Razpis tehnoloških in črnih  instalacij_MDC" xfId="43"/>
    <cellStyle name="_Razpis_Kondenzacijska naprava_cevovodi_TEHNOLOGIJA (ID 1650)" xfId="44"/>
    <cellStyle name="_SGN LEK_PZR-popis-elektro del_rev1" xfId="45"/>
    <cellStyle name="20 % – Poudarek1 2" xfId="46"/>
    <cellStyle name="20 % – Poudarek1 3" xfId="47"/>
    <cellStyle name="20 % – Poudarek2 2" xfId="48"/>
    <cellStyle name="20 % – Poudarek2 3" xfId="49"/>
    <cellStyle name="20 % – Poudarek3 2" xfId="50"/>
    <cellStyle name="20 % – Poudarek3 3" xfId="51"/>
    <cellStyle name="20 % – Poudarek4 2" xfId="52"/>
    <cellStyle name="20 % – Poudarek4 3" xfId="53"/>
    <cellStyle name="20 % – Poudarek5 2" xfId="54"/>
    <cellStyle name="20 % – Poudarek5 3" xfId="55"/>
    <cellStyle name="20 % – Poudarek6 2" xfId="56"/>
    <cellStyle name="20 % – Poudarek6 3" xfId="57"/>
    <cellStyle name="20% - Accent1 2" xfId="58"/>
    <cellStyle name="20% - Accent1 3" xfId="59"/>
    <cellStyle name="20% - Accent2 2" xfId="60"/>
    <cellStyle name="20% - Accent2 3" xfId="61"/>
    <cellStyle name="20% - Accent3 2" xfId="62"/>
    <cellStyle name="20% - Accent3 3" xfId="63"/>
    <cellStyle name="20% - Accent4 2" xfId="64"/>
    <cellStyle name="20% - Accent4 3" xfId="65"/>
    <cellStyle name="20% - Accent5 2" xfId="66"/>
    <cellStyle name="20% - Accent6 2" xfId="67"/>
    <cellStyle name="20% - Accent6 3" xfId="68"/>
    <cellStyle name="40 % – Poudarek1 2" xfId="69"/>
    <cellStyle name="40 % – Poudarek1 3" xfId="70"/>
    <cellStyle name="40 % – Poudarek2 2" xfId="71"/>
    <cellStyle name="40 % – Poudarek2 3" xfId="72"/>
    <cellStyle name="40 % – Poudarek3 2" xfId="73"/>
    <cellStyle name="40 % – Poudarek3 3" xfId="74"/>
    <cellStyle name="40 % – Poudarek4 2" xfId="75"/>
    <cellStyle name="40 % – Poudarek4 3" xfId="76"/>
    <cellStyle name="40 % – Poudarek5 2" xfId="77"/>
    <cellStyle name="40 % – Poudarek5 3" xfId="78"/>
    <cellStyle name="40 % – Poudarek6 2" xfId="79"/>
    <cellStyle name="40 % – Poudarek6 3" xfId="80"/>
    <cellStyle name="40% - Accent1 2" xfId="81"/>
    <cellStyle name="40% - Accent1 3" xfId="82"/>
    <cellStyle name="40% - Accent2 2" xfId="83"/>
    <cellStyle name="40% - Accent3 2" xfId="84"/>
    <cellStyle name="40% - Accent3 3" xfId="85"/>
    <cellStyle name="40% - Accent4 2" xfId="86"/>
    <cellStyle name="40% - Accent4 3" xfId="87"/>
    <cellStyle name="40% - Accent5 2" xfId="88"/>
    <cellStyle name="40% - Accent5 3" xfId="89"/>
    <cellStyle name="40% - Accent6 2" xfId="90"/>
    <cellStyle name="40% - Accent6 3" xfId="91"/>
    <cellStyle name="60 % – Poudarek1 2" xfId="92"/>
    <cellStyle name="60 % – Poudarek1 3" xfId="93"/>
    <cellStyle name="60 % – Poudarek2 2" xfId="94"/>
    <cellStyle name="60 % – Poudarek2 3" xfId="95"/>
    <cellStyle name="60 % – Poudarek3 2" xfId="96"/>
    <cellStyle name="60 % – Poudarek3 3" xfId="97"/>
    <cellStyle name="60 % – Poudarek4 2" xfId="98"/>
    <cellStyle name="60 % – Poudarek4 3" xfId="99"/>
    <cellStyle name="60 % – Poudarek5 2" xfId="100"/>
    <cellStyle name="60 % – Poudarek5 3" xfId="101"/>
    <cellStyle name="60 % – Poudarek6 2" xfId="102"/>
    <cellStyle name="60 % – Poudarek6 3" xfId="103"/>
    <cellStyle name="60% - Accent1 2" xfId="104"/>
    <cellStyle name="60% - Accent1 3" xfId="105"/>
    <cellStyle name="60% - Accent2 2" xfId="106"/>
    <cellStyle name="60% - Accent2 3" xfId="107"/>
    <cellStyle name="60% - Accent3 2" xfId="108"/>
    <cellStyle name="60% - Accent3 3" xfId="109"/>
    <cellStyle name="60% - Accent4 2" xfId="110"/>
    <cellStyle name="60% - Accent4 3" xfId="111"/>
    <cellStyle name="60% - Accent5 2" xfId="112"/>
    <cellStyle name="60% - Accent5 3" xfId="113"/>
    <cellStyle name="60% - Accent6 2" xfId="114"/>
    <cellStyle name="60% - Accent6 3" xfId="115"/>
    <cellStyle name="Accent1 - 20%" xfId="116"/>
    <cellStyle name="Accent1 - 40%" xfId="117"/>
    <cellStyle name="Accent1 - 60%" xfId="118"/>
    <cellStyle name="Accent1 2" xfId="119"/>
    <cellStyle name="Accent1 3" xfId="120"/>
    <cellStyle name="Accent2 - 20%" xfId="121"/>
    <cellStyle name="Accent2 - 40%" xfId="122"/>
    <cellStyle name="Accent2 - 60%" xfId="123"/>
    <cellStyle name="Accent2 2" xfId="124"/>
    <cellStyle name="Accent2 3" xfId="125"/>
    <cellStyle name="Accent3 - 20%" xfId="126"/>
    <cellStyle name="Accent3 - 40%" xfId="127"/>
    <cellStyle name="Accent3 - 60%" xfId="128"/>
    <cellStyle name="Accent3 2" xfId="129"/>
    <cellStyle name="Accent3 3" xfId="130"/>
    <cellStyle name="Accent4 - 20%" xfId="131"/>
    <cellStyle name="Accent4 - 40%" xfId="132"/>
    <cellStyle name="Accent4 - 60%" xfId="133"/>
    <cellStyle name="Accent4 2" xfId="134"/>
    <cellStyle name="Accent4 3" xfId="135"/>
    <cellStyle name="Accent5 - 20%" xfId="136"/>
    <cellStyle name="Accent5 - 40%" xfId="137"/>
    <cellStyle name="Accent5 - 60%" xfId="138"/>
    <cellStyle name="Accent5 2" xfId="139"/>
    <cellStyle name="Accent6 - 20%" xfId="140"/>
    <cellStyle name="Accent6 - 40%" xfId="141"/>
    <cellStyle name="Accent6 - 60%" xfId="142"/>
    <cellStyle name="Accent6 2" xfId="143"/>
    <cellStyle name="Accent6 3" xfId="144"/>
    <cellStyle name="Bad 2" xfId="145"/>
    <cellStyle name="Bad 3" xfId="146"/>
    <cellStyle name="Calculation 2" xfId="147"/>
    <cellStyle name="Calculation 3" xfId="148"/>
    <cellStyle name="Check Cell 2" xfId="149"/>
    <cellStyle name="Comma 2" xfId="150"/>
    <cellStyle name="Comma 3" xfId="151"/>
    <cellStyle name="Comma 4" xfId="152"/>
    <cellStyle name="Comma 5" xfId="153"/>
    <cellStyle name="Comma 6" xfId="154"/>
    <cellStyle name="Comma_Sheet1" xfId="155"/>
    <cellStyle name="Comma0" xfId="156"/>
    <cellStyle name="Comma0 10" xfId="157"/>
    <cellStyle name="Comma0 11" xfId="158"/>
    <cellStyle name="Comma0 12" xfId="159"/>
    <cellStyle name="Comma0 13" xfId="160"/>
    <cellStyle name="Comma0 14" xfId="161"/>
    <cellStyle name="Comma0 15" xfId="162"/>
    <cellStyle name="Comma0 16" xfId="163"/>
    <cellStyle name="Comma0 17" xfId="164"/>
    <cellStyle name="Comma0 18" xfId="165"/>
    <cellStyle name="Comma0 19" xfId="166"/>
    <cellStyle name="Comma0 2" xfId="167"/>
    <cellStyle name="Comma0 2 10" xfId="168"/>
    <cellStyle name="Comma0 2 11" xfId="169"/>
    <cellStyle name="Comma0 2 12" xfId="170"/>
    <cellStyle name="Comma0 2 13" xfId="171"/>
    <cellStyle name="Comma0 2 14" xfId="172"/>
    <cellStyle name="Comma0 2 15" xfId="173"/>
    <cellStyle name="Comma0 2 16" xfId="174"/>
    <cellStyle name="Comma0 2 17" xfId="175"/>
    <cellStyle name="Comma0 2 18" xfId="176"/>
    <cellStyle name="Comma0 2 19" xfId="177"/>
    <cellStyle name="Comma0 2 2" xfId="178"/>
    <cellStyle name="Comma0 2 2 2" xfId="179"/>
    <cellStyle name="Comma0 2 2 3" xfId="180"/>
    <cellStyle name="Comma0 2 20" xfId="181"/>
    <cellStyle name="Comma0 2 21" xfId="182"/>
    <cellStyle name="Comma0 2 22" xfId="183"/>
    <cellStyle name="Comma0 2 23" xfId="184"/>
    <cellStyle name="Comma0 2 24" xfId="185"/>
    <cellStyle name="Comma0 2 25" xfId="186"/>
    <cellStyle name="Comma0 2 3" xfId="187"/>
    <cellStyle name="Comma0 2 4" xfId="188"/>
    <cellStyle name="Comma0 2 5" xfId="189"/>
    <cellStyle name="Comma0 2 6" xfId="190"/>
    <cellStyle name="Comma0 2 7" xfId="191"/>
    <cellStyle name="Comma0 2 8" xfId="192"/>
    <cellStyle name="Comma0 2 9" xfId="193"/>
    <cellStyle name="Comma0 20" xfId="194"/>
    <cellStyle name="Comma0 21" xfId="195"/>
    <cellStyle name="Comma0 22" xfId="196"/>
    <cellStyle name="Comma0 23" xfId="197"/>
    <cellStyle name="Comma0 24" xfId="198"/>
    <cellStyle name="Comma0 25" xfId="199"/>
    <cellStyle name="Comma0 26" xfId="200"/>
    <cellStyle name="Comma0 27" xfId="201"/>
    <cellStyle name="Comma0 28" xfId="202"/>
    <cellStyle name="Comma0 29" xfId="203"/>
    <cellStyle name="Comma0 3" xfId="204"/>
    <cellStyle name="Comma0 30" xfId="205"/>
    <cellStyle name="Comma0 4" xfId="206"/>
    <cellStyle name="Comma0 5" xfId="207"/>
    <cellStyle name="Comma0 5 2" xfId="208"/>
    <cellStyle name="Comma0 6" xfId="209"/>
    <cellStyle name="Comma0 7" xfId="210"/>
    <cellStyle name="Comma0 7 10" xfId="211"/>
    <cellStyle name="Comma0 7 10 2" xfId="212"/>
    <cellStyle name="Comma0 7 10 3" xfId="213"/>
    <cellStyle name="Comma0 7 10 4" xfId="214"/>
    <cellStyle name="Comma0 7 10 5" xfId="215"/>
    <cellStyle name="Comma0 7 11" xfId="216"/>
    <cellStyle name="Comma0 7 11 2" xfId="217"/>
    <cellStyle name="Comma0 7 11 3" xfId="218"/>
    <cellStyle name="Comma0 7 11 4" xfId="219"/>
    <cellStyle name="Comma0 7 11 5" xfId="220"/>
    <cellStyle name="Comma0 7 12" xfId="221"/>
    <cellStyle name="Comma0 7 12 2" xfId="222"/>
    <cellStyle name="Comma0 7 12 3" xfId="223"/>
    <cellStyle name="Comma0 7 12 4" xfId="224"/>
    <cellStyle name="Comma0 7 12 5" xfId="225"/>
    <cellStyle name="Comma0 7 13" xfId="226"/>
    <cellStyle name="Comma0 7 13 2" xfId="227"/>
    <cellStyle name="Comma0 7 13 3" xfId="228"/>
    <cellStyle name="Comma0 7 13 4" xfId="229"/>
    <cellStyle name="Comma0 7 13 5" xfId="230"/>
    <cellStyle name="Comma0 7 14" xfId="231"/>
    <cellStyle name="Comma0 7 14 2" xfId="232"/>
    <cellStyle name="Comma0 7 14 3" xfId="233"/>
    <cellStyle name="Comma0 7 14 4" xfId="234"/>
    <cellStyle name="Comma0 7 14 5" xfId="235"/>
    <cellStyle name="Comma0 7 15" xfId="236"/>
    <cellStyle name="Comma0 7 15 2" xfId="237"/>
    <cellStyle name="Comma0 7 15 3" xfId="238"/>
    <cellStyle name="Comma0 7 15 4" xfId="239"/>
    <cellStyle name="Comma0 7 15 5" xfId="240"/>
    <cellStyle name="Comma0 7 16" xfId="241"/>
    <cellStyle name="Comma0 7 16 2" xfId="242"/>
    <cellStyle name="Comma0 7 16 3" xfId="243"/>
    <cellStyle name="Comma0 7 16 4" xfId="244"/>
    <cellStyle name="Comma0 7 16 5" xfId="245"/>
    <cellStyle name="Comma0 7 17" xfId="246"/>
    <cellStyle name="Comma0 7 17 2" xfId="247"/>
    <cellStyle name="Comma0 7 17 3" xfId="248"/>
    <cellStyle name="Comma0 7 17 4" xfId="249"/>
    <cellStyle name="Comma0 7 17 5" xfId="250"/>
    <cellStyle name="Comma0 7 18" xfId="251"/>
    <cellStyle name="Comma0 7 18 2" xfId="252"/>
    <cellStyle name="Comma0 7 18 3" xfId="253"/>
    <cellStyle name="Comma0 7 18 4" xfId="254"/>
    <cellStyle name="Comma0 7 18 5" xfId="255"/>
    <cellStyle name="Comma0 7 19" xfId="256"/>
    <cellStyle name="Comma0 7 2" xfId="257"/>
    <cellStyle name="Comma0 7 2 2" xfId="258"/>
    <cellStyle name="Comma0 7 2 3" xfId="259"/>
    <cellStyle name="Comma0 7 2 4" xfId="260"/>
    <cellStyle name="Comma0 7 2 5" xfId="261"/>
    <cellStyle name="Comma0 7 20" xfId="262"/>
    <cellStyle name="Comma0 7 21" xfId="263"/>
    <cellStyle name="Comma0 7 22" xfId="264"/>
    <cellStyle name="Comma0 7 23" xfId="265"/>
    <cellStyle name="Comma0 7 24" xfId="266"/>
    <cellStyle name="Comma0 7 25" xfId="267"/>
    <cellStyle name="Comma0 7 26" xfId="268"/>
    <cellStyle name="Comma0 7 27" xfId="269"/>
    <cellStyle name="Comma0 7 28" xfId="270"/>
    <cellStyle name="Comma0 7 29" xfId="271"/>
    <cellStyle name="Comma0 7 3" xfId="272"/>
    <cellStyle name="Comma0 7 3 2" xfId="273"/>
    <cellStyle name="Comma0 7 3 3" xfId="274"/>
    <cellStyle name="Comma0 7 3 4" xfId="275"/>
    <cellStyle name="Comma0 7 3 5" xfId="276"/>
    <cellStyle name="Comma0 7 30" xfId="277"/>
    <cellStyle name="Comma0 7 31" xfId="278"/>
    <cellStyle name="Comma0 7 32" xfId="279"/>
    <cellStyle name="Comma0 7 33" xfId="280"/>
    <cellStyle name="Comma0 7 34" xfId="281"/>
    <cellStyle name="Comma0 7 35" xfId="282"/>
    <cellStyle name="Comma0 7 36" xfId="283"/>
    <cellStyle name="Comma0 7 37" xfId="284"/>
    <cellStyle name="Comma0 7 38" xfId="285"/>
    <cellStyle name="Comma0 7 39" xfId="286"/>
    <cellStyle name="Comma0 7 4" xfId="287"/>
    <cellStyle name="Comma0 7 4 2" xfId="288"/>
    <cellStyle name="Comma0 7 4 3" xfId="289"/>
    <cellStyle name="Comma0 7 4 4" xfId="290"/>
    <cellStyle name="Comma0 7 4 5" xfId="291"/>
    <cellStyle name="Comma0 7 40" xfId="292"/>
    <cellStyle name="Comma0 7 41" xfId="293"/>
    <cellStyle name="Comma0 7 5" xfId="294"/>
    <cellStyle name="Comma0 7 5 2" xfId="295"/>
    <cellStyle name="Comma0 7 5 3" xfId="296"/>
    <cellStyle name="Comma0 7 5 4" xfId="297"/>
    <cellStyle name="Comma0 7 5 5" xfId="298"/>
    <cellStyle name="Comma0 7 6" xfId="299"/>
    <cellStyle name="Comma0 7 6 2" xfId="300"/>
    <cellStyle name="Comma0 7 6 3" xfId="301"/>
    <cellStyle name="Comma0 7 6 4" xfId="302"/>
    <cellStyle name="Comma0 7 6 5" xfId="303"/>
    <cellStyle name="Comma0 7 7" xfId="304"/>
    <cellStyle name="Comma0 7 7 2" xfId="305"/>
    <cellStyle name="Comma0 7 7 3" xfId="306"/>
    <cellStyle name="Comma0 7 7 4" xfId="307"/>
    <cellStyle name="Comma0 7 7 5" xfId="308"/>
    <cellStyle name="Comma0 7 8" xfId="309"/>
    <cellStyle name="Comma0 7 8 2" xfId="310"/>
    <cellStyle name="Comma0 7 8 3" xfId="311"/>
    <cellStyle name="Comma0 7 8 4" xfId="312"/>
    <cellStyle name="Comma0 7 8 5" xfId="313"/>
    <cellStyle name="Comma0 7 9" xfId="314"/>
    <cellStyle name="Comma0 7 9 2" xfId="315"/>
    <cellStyle name="Comma0 7 9 3" xfId="316"/>
    <cellStyle name="Comma0 7 9 4" xfId="317"/>
    <cellStyle name="Comma0 7 9 5" xfId="318"/>
    <cellStyle name="Comma0 8" xfId="319"/>
    <cellStyle name="Comma0 8 2" xfId="320"/>
    <cellStyle name="Comma0 8 3" xfId="321"/>
    <cellStyle name="Comma0 8 4" xfId="322"/>
    <cellStyle name="Comma0 8 5" xfId="323"/>
    <cellStyle name="Comma0 8 6" xfId="324"/>
    <cellStyle name="Comma0 8 7" xfId="325"/>
    <cellStyle name="Comma0 9" xfId="326"/>
    <cellStyle name="Comma0_Kanalizacija_popis" xfId="327"/>
    <cellStyle name="Currency 2" xfId="328"/>
    <cellStyle name="Currency0" xfId="329"/>
    <cellStyle name="Currency0 10" xfId="330"/>
    <cellStyle name="Currency0 11" xfId="331"/>
    <cellStyle name="Currency0 12" xfId="332"/>
    <cellStyle name="Currency0 13" xfId="333"/>
    <cellStyle name="Currency0 14" xfId="334"/>
    <cellStyle name="Currency0 15" xfId="335"/>
    <cellStyle name="Currency0 16" xfId="336"/>
    <cellStyle name="Currency0 17" xfId="337"/>
    <cellStyle name="Currency0 18" xfId="338"/>
    <cellStyle name="Currency0 19" xfId="339"/>
    <cellStyle name="Currency0 2" xfId="340"/>
    <cellStyle name="Currency0 2 10" xfId="341"/>
    <cellStyle name="Currency0 2 11" xfId="342"/>
    <cellStyle name="Currency0 2 12" xfId="343"/>
    <cellStyle name="Currency0 2 13" xfId="344"/>
    <cellStyle name="Currency0 2 14" xfId="345"/>
    <cellStyle name="Currency0 2 15" xfId="346"/>
    <cellStyle name="Currency0 2 16" xfId="347"/>
    <cellStyle name="Currency0 2 17" xfId="348"/>
    <cellStyle name="Currency0 2 18" xfId="349"/>
    <cellStyle name="Currency0 2 19" xfId="350"/>
    <cellStyle name="Currency0 2 2" xfId="351"/>
    <cellStyle name="Currency0 2 2 2" xfId="352"/>
    <cellStyle name="Currency0 2 2 3" xfId="353"/>
    <cellStyle name="Currency0 2 20" xfId="354"/>
    <cellStyle name="Currency0 2 21" xfId="355"/>
    <cellStyle name="Currency0 2 22" xfId="356"/>
    <cellStyle name="Currency0 2 23" xfId="357"/>
    <cellStyle name="Currency0 2 24" xfId="358"/>
    <cellStyle name="Currency0 2 25" xfId="359"/>
    <cellStyle name="Currency0 2 3" xfId="360"/>
    <cellStyle name="Currency0 2 4" xfId="361"/>
    <cellStyle name="Currency0 2 5" xfId="362"/>
    <cellStyle name="Currency0 2 6" xfId="363"/>
    <cellStyle name="Currency0 2 7" xfId="364"/>
    <cellStyle name="Currency0 2 8" xfId="365"/>
    <cellStyle name="Currency0 2 9" xfId="366"/>
    <cellStyle name="Currency0 20" xfId="367"/>
    <cellStyle name="Currency0 21" xfId="368"/>
    <cellStyle name="Currency0 22" xfId="369"/>
    <cellStyle name="Currency0 23" xfId="370"/>
    <cellStyle name="Currency0 24" xfId="371"/>
    <cellStyle name="Currency0 25" xfId="372"/>
    <cellStyle name="Currency0 26" xfId="373"/>
    <cellStyle name="Currency0 27" xfId="374"/>
    <cellStyle name="Currency0 28" xfId="375"/>
    <cellStyle name="Currency0 29" xfId="376"/>
    <cellStyle name="Currency0 3" xfId="377"/>
    <cellStyle name="Currency0 30" xfId="378"/>
    <cellStyle name="Currency0 4" xfId="379"/>
    <cellStyle name="Currency0 5" xfId="380"/>
    <cellStyle name="Currency0 5 2" xfId="381"/>
    <cellStyle name="Currency0 6" xfId="382"/>
    <cellStyle name="Currency0 7" xfId="383"/>
    <cellStyle name="Currency0 7 10" xfId="384"/>
    <cellStyle name="Currency0 7 10 2" xfId="385"/>
    <cellStyle name="Currency0 7 10 3" xfId="386"/>
    <cellStyle name="Currency0 7 10 4" xfId="387"/>
    <cellStyle name="Currency0 7 10 5" xfId="388"/>
    <cellStyle name="Currency0 7 11" xfId="389"/>
    <cellStyle name="Currency0 7 11 2" xfId="390"/>
    <cellStyle name="Currency0 7 11 3" xfId="391"/>
    <cellStyle name="Currency0 7 11 4" xfId="392"/>
    <cellStyle name="Currency0 7 11 5" xfId="393"/>
    <cellStyle name="Currency0 7 12" xfId="394"/>
    <cellStyle name="Currency0 7 12 2" xfId="395"/>
    <cellStyle name="Currency0 7 12 3" xfId="396"/>
    <cellStyle name="Currency0 7 12 4" xfId="397"/>
    <cellStyle name="Currency0 7 12 5" xfId="398"/>
    <cellStyle name="Currency0 7 13" xfId="399"/>
    <cellStyle name="Currency0 7 13 2" xfId="400"/>
    <cellStyle name="Currency0 7 13 3" xfId="401"/>
    <cellStyle name="Currency0 7 13 4" xfId="402"/>
    <cellStyle name="Currency0 7 13 5" xfId="403"/>
    <cellStyle name="Currency0 7 14" xfId="404"/>
    <cellStyle name="Currency0 7 14 2" xfId="405"/>
    <cellStyle name="Currency0 7 14 3" xfId="406"/>
    <cellStyle name="Currency0 7 14 4" xfId="407"/>
    <cellStyle name="Currency0 7 14 5" xfId="408"/>
    <cellStyle name="Currency0 7 15" xfId="409"/>
    <cellStyle name="Currency0 7 15 2" xfId="410"/>
    <cellStyle name="Currency0 7 15 3" xfId="411"/>
    <cellStyle name="Currency0 7 15 4" xfId="412"/>
    <cellStyle name="Currency0 7 15 5" xfId="413"/>
    <cellStyle name="Currency0 7 16" xfId="414"/>
    <cellStyle name="Currency0 7 16 2" xfId="415"/>
    <cellStyle name="Currency0 7 16 3" xfId="416"/>
    <cellStyle name="Currency0 7 16 4" xfId="417"/>
    <cellStyle name="Currency0 7 16 5" xfId="418"/>
    <cellStyle name="Currency0 7 17" xfId="419"/>
    <cellStyle name="Currency0 7 17 2" xfId="420"/>
    <cellStyle name="Currency0 7 17 3" xfId="421"/>
    <cellStyle name="Currency0 7 17 4" xfId="422"/>
    <cellStyle name="Currency0 7 17 5" xfId="423"/>
    <cellStyle name="Currency0 7 18" xfId="424"/>
    <cellStyle name="Currency0 7 18 2" xfId="425"/>
    <cellStyle name="Currency0 7 18 3" xfId="426"/>
    <cellStyle name="Currency0 7 18 4" xfId="427"/>
    <cellStyle name="Currency0 7 18 5" xfId="428"/>
    <cellStyle name="Currency0 7 19" xfId="429"/>
    <cellStyle name="Currency0 7 2" xfId="430"/>
    <cellStyle name="Currency0 7 2 2" xfId="431"/>
    <cellStyle name="Currency0 7 2 2 2" xfId="432"/>
    <cellStyle name="Currency0 7 2 2 3" xfId="433"/>
    <cellStyle name="Currency0 7 2 2 4" xfId="434"/>
    <cellStyle name="Currency0 7 2 2 5" xfId="435"/>
    <cellStyle name="Currency0 7 2 2_KLIMA" xfId="436"/>
    <cellStyle name="Currency0 7 2 3" xfId="437"/>
    <cellStyle name="Currency0 7 2 4" xfId="438"/>
    <cellStyle name="Currency0 7 2 5" xfId="439"/>
    <cellStyle name="Currency0 7 20" xfId="440"/>
    <cellStyle name="Currency0 7 21" xfId="441"/>
    <cellStyle name="Currency0 7 22" xfId="442"/>
    <cellStyle name="Currency0 7 23" xfId="443"/>
    <cellStyle name="Currency0 7 24" xfId="444"/>
    <cellStyle name="Currency0 7 25" xfId="445"/>
    <cellStyle name="Currency0 7 26" xfId="446"/>
    <cellStyle name="Currency0 7 27" xfId="447"/>
    <cellStyle name="Currency0 7 28" xfId="448"/>
    <cellStyle name="Currency0 7 29" xfId="449"/>
    <cellStyle name="Currency0 7 3" xfId="450"/>
    <cellStyle name="Currency0 7 3 2" xfId="451"/>
    <cellStyle name="Currency0 7 3 3" xfId="452"/>
    <cellStyle name="Currency0 7 3 4" xfId="453"/>
    <cellStyle name="Currency0 7 3 5" xfId="454"/>
    <cellStyle name="Currency0 7 30" xfId="455"/>
    <cellStyle name="Currency0 7 31" xfId="456"/>
    <cellStyle name="Currency0 7 32" xfId="457"/>
    <cellStyle name="Currency0 7 33" xfId="458"/>
    <cellStyle name="Currency0 7 34" xfId="459"/>
    <cellStyle name="Currency0 7 35" xfId="460"/>
    <cellStyle name="Currency0 7 36" xfId="461"/>
    <cellStyle name="Currency0 7 37" xfId="462"/>
    <cellStyle name="Currency0 7 38" xfId="463"/>
    <cellStyle name="Currency0 7 39" xfId="464"/>
    <cellStyle name="Currency0 7 4" xfId="465"/>
    <cellStyle name="Currency0 7 4 2" xfId="466"/>
    <cellStyle name="Currency0 7 4 3" xfId="467"/>
    <cellStyle name="Currency0 7 4 4" xfId="468"/>
    <cellStyle name="Currency0 7 4 5" xfId="469"/>
    <cellStyle name="Currency0 7 40" xfId="470"/>
    <cellStyle name="Currency0 7 41" xfId="471"/>
    <cellStyle name="Currency0 7 5" xfId="472"/>
    <cellStyle name="Currency0 7 5 2" xfId="473"/>
    <cellStyle name="Currency0 7 5 3" xfId="474"/>
    <cellStyle name="Currency0 7 5 4" xfId="475"/>
    <cellStyle name="Currency0 7 5 5" xfId="476"/>
    <cellStyle name="Currency0 7 6" xfId="477"/>
    <cellStyle name="Currency0 7 6 2" xfId="478"/>
    <cellStyle name="Currency0 7 6 3" xfId="479"/>
    <cellStyle name="Currency0 7 6 4" xfId="480"/>
    <cellStyle name="Currency0 7 6 5" xfId="481"/>
    <cellStyle name="Currency0 7 7" xfId="482"/>
    <cellStyle name="Currency0 7 7 2" xfId="483"/>
    <cellStyle name="Currency0 7 7 3" xfId="484"/>
    <cellStyle name="Currency0 7 7 4" xfId="485"/>
    <cellStyle name="Currency0 7 7 5" xfId="486"/>
    <cellStyle name="Currency0 7 8" xfId="487"/>
    <cellStyle name="Currency0 7 8 2" xfId="488"/>
    <cellStyle name="Currency0 7 8 3" xfId="489"/>
    <cellStyle name="Currency0 7 8 4" xfId="490"/>
    <cellStyle name="Currency0 7 8 5" xfId="491"/>
    <cellStyle name="Currency0 7 9" xfId="492"/>
    <cellStyle name="Currency0 7 9 2" xfId="493"/>
    <cellStyle name="Currency0 7 9 3" xfId="494"/>
    <cellStyle name="Currency0 7 9 4" xfId="495"/>
    <cellStyle name="Currency0 7 9 5" xfId="496"/>
    <cellStyle name="Currency0 8" xfId="497"/>
    <cellStyle name="Currency0 8 2" xfId="498"/>
    <cellStyle name="Currency0 8 3" xfId="499"/>
    <cellStyle name="Currency0 8 4" xfId="500"/>
    <cellStyle name="Currency0 8 5" xfId="501"/>
    <cellStyle name="Currency0 8 6" xfId="502"/>
    <cellStyle name="Currency0 8 7" xfId="503"/>
    <cellStyle name="Currency0 8_KLIMA" xfId="504"/>
    <cellStyle name="Currency0 9" xfId="505"/>
    <cellStyle name="Currency0_B ILLPRB-6S1420 - PZR popis sprinkler - BPO 2012_05_03" xfId="506"/>
    <cellStyle name="dataf" xfId="1"/>
    <cellStyle name="datag" xfId="2"/>
    <cellStyle name="Date" xfId="507"/>
    <cellStyle name="Date 10" xfId="508"/>
    <cellStyle name="Date 10 2" xfId="509"/>
    <cellStyle name="Date 10 3" xfId="510"/>
    <cellStyle name="Date 10 4" xfId="511"/>
    <cellStyle name="Date 10 5" xfId="512"/>
    <cellStyle name="Date 10 6" xfId="513"/>
    <cellStyle name="Date 10_KLIMA" xfId="514"/>
    <cellStyle name="Date 11" xfId="515"/>
    <cellStyle name="Date 11 2" xfId="516"/>
    <cellStyle name="Date 11 3" xfId="517"/>
    <cellStyle name="Date 11 4" xfId="518"/>
    <cellStyle name="Date 11 5" xfId="519"/>
    <cellStyle name="Date 11 6" xfId="520"/>
    <cellStyle name="Date 11_KLIMA" xfId="521"/>
    <cellStyle name="Date 12" xfId="522"/>
    <cellStyle name="Date 13" xfId="523"/>
    <cellStyle name="Date 14" xfId="524"/>
    <cellStyle name="Date 15" xfId="525"/>
    <cellStyle name="Date 16" xfId="526"/>
    <cellStyle name="Date 17" xfId="527"/>
    <cellStyle name="Date 18" xfId="528"/>
    <cellStyle name="Date 19" xfId="529"/>
    <cellStyle name="Date 2" xfId="530"/>
    <cellStyle name="Date 2 10" xfId="531"/>
    <cellStyle name="Date 2 11" xfId="532"/>
    <cellStyle name="Date 2 12" xfId="533"/>
    <cellStyle name="Date 2 13" xfId="534"/>
    <cellStyle name="Date 2 14" xfId="535"/>
    <cellStyle name="Date 2 15" xfId="536"/>
    <cellStyle name="Date 2 16" xfId="537"/>
    <cellStyle name="Date 2 17" xfId="538"/>
    <cellStyle name="Date 2 18" xfId="539"/>
    <cellStyle name="Date 2 19" xfId="540"/>
    <cellStyle name="Date 2 2" xfId="541"/>
    <cellStyle name="Date 2 20" xfId="542"/>
    <cellStyle name="Date 2 21" xfId="543"/>
    <cellStyle name="Date 2 22" xfId="544"/>
    <cellStyle name="Date 2 23" xfId="545"/>
    <cellStyle name="Date 2 24" xfId="546"/>
    <cellStyle name="Date 2 25" xfId="547"/>
    <cellStyle name="Date 2 26" xfId="548"/>
    <cellStyle name="Date 2 3" xfId="549"/>
    <cellStyle name="Date 2 4" xfId="550"/>
    <cellStyle name="Date 2 5" xfId="551"/>
    <cellStyle name="Date 2 6" xfId="552"/>
    <cellStyle name="Date 2 7" xfId="553"/>
    <cellStyle name="Date 2 8" xfId="554"/>
    <cellStyle name="Date 2 9" xfId="555"/>
    <cellStyle name="Date 2_ILLJPVM-7S1012popisVM_odce_Viale1" xfId="556"/>
    <cellStyle name="Date 20" xfId="557"/>
    <cellStyle name="Date 21" xfId="558"/>
    <cellStyle name="Date 22" xfId="559"/>
    <cellStyle name="Date 23" xfId="560"/>
    <cellStyle name="Date 24" xfId="561"/>
    <cellStyle name="Date 25" xfId="562"/>
    <cellStyle name="Date 26" xfId="563"/>
    <cellStyle name="Date 27" xfId="564"/>
    <cellStyle name="Date 28" xfId="565"/>
    <cellStyle name="Date 29" xfId="566"/>
    <cellStyle name="Date 3" xfId="567"/>
    <cellStyle name="Date 3 10" xfId="568"/>
    <cellStyle name="Date 3 11" xfId="569"/>
    <cellStyle name="Date 3 12" xfId="570"/>
    <cellStyle name="Date 3 13" xfId="571"/>
    <cellStyle name="Date 3 14" xfId="572"/>
    <cellStyle name="Date 3 15" xfId="573"/>
    <cellStyle name="Date 3 16" xfId="574"/>
    <cellStyle name="Date 3 17" xfId="575"/>
    <cellStyle name="Date 3 18" xfId="576"/>
    <cellStyle name="Date 3 19" xfId="577"/>
    <cellStyle name="Date 3 2" xfId="578"/>
    <cellStyle name="Date 3 20" xfId="579"/>
    <cellStyle name="Date 3 21" xfId="580"/>
    <cellStyle name="Date 3 22" xfId="581"/>
    <cellStyle name="Date 3 23" xfId="582"/>
    <cellStyle name="Date 3 24" xfId="583"/>
    <cellStyle name="Date 3 25" xfId="584"/>
    <cellStyle name="Date 3 26" xfId="585"/>
    <cellStyle name="Date 3 3" xfId="586"/>
    <cellStyle name="Date 3 4" xfId="587"/>
    <cellStyle name="Date 3 5" xfId="588"/>
    <cellStyle name="Date 3 6" xfId="589"/>
    <cellStyle name="Date 3 7" xfId="590"/>
    <cellStyle name="Date 3 8" xfId="591"/>
    <cellStyle name="Date 3 9" xfId="592"/>
    <cellStyle name="Date 30" xfId="593"/>
    <cellStyle name="Date 31" xfId="594"/>
    <cellStyle name="Date 32" xfId="595"/>
    <cellStyle name="Date 33" xfId="596"/>
    <cellStyle name="Date 34" xfId="597"/>
    <cellStyle name="Date 35" xfId="598"/>
    <cellStyle name="Date 4" xfId="599"/>
    <cellStyle name="Date 4 10" xfId="600"/>
    <cellStyle name="Date 4 11" xfId="601"/>
    <cellStyle name="Date 4 12" xfId="602"/>
    <cellStyle name="Date 4 13" xfId="603"/>
    <cellStyle name="Date 4 14" xfId="604"/>
    <cellStyle name="Date 4 15" xfId="605"/>
    <cellStyle name="Date 4 16" xfId="606"/>
    <cellStyle name="Date 4 17" xfId="607"/>
    <cellStyle name="Date 4 18" xfId="608"/>
    <cellStyle name="Date 4 19" xfId="609"/>
    <cellStyle name="Date 4 2" xfId="610"/>
    <cellStyle name="Date 4 20" xfId="611"/>
    <cellStyle name="Date 4 21" xfId="612"/>
    <cellStyle name="Date 4 22" xfId="613"/>
    <cellStyle name="Date 4 23" xfId="614"/>
    <cellStyle name="Date 4 24" xfId="615"/>
    <cellStyle name="Date 4 25" xfId="616"/>
    <cellStyle name="Date 4 26" xfId="617"/>
    <cellStyle name="Date 4 3" xfId="618"/>
    <cellStyle name="Date 4 4" xfId="619"/>
    <cellStyle name="Date 4 5" xfId="620"/>
    <cellStyle name="Date 4 6" xfId="621"/>
    <cellStyle name="Date 4 7" xfId="622"/>
    <cellStyle name="Date 4 8" xfId="623"/>
    <cellStyle name="Date 4 9" xfId="624"/>
    <cellStyle name="Date 5" xfId="625"/>
    <cellStyle name="Date 5 10" xfId="626"/>
    <cellStyle name="Date 5 11" xfId="627"/>
    <cellStyle name="Date 5 12" xfId="628"/>
    <cellStyle name="Date 5 13" xfId="629"/>
    <cellStyle name="Date 5 14" xfId="630"/>
    <cellStyle name="Date 5 15" xfId="631"/>
    <cellStyle name="Date 5 16" xfId="632"/>
    <cellStyle name="Date 5 17" xfId="633"/>
    <cellStyle name="Date 5 18" xfId="634"/>
    <cellStyle name="Date 5 19" xfId="635"/>
    <cellStyle name="Date 5 2" xfId="636"/>
    <cellStyle name="Date 5 2 2" xfId="637"/>
    <cellStyle name="Date 5 2 3" xfId="638"/>
    <cellStyle name="Date 5 2 4" xfId="639"/>
    <cellStyle name="Date 5 2 5" xfId="640"/>
    <cellStyle name="Date 5 2_KLIMA" xfId="641"/>
    <cellStyle name="Date 5 20" xfId="642"/>
    <cellStyle name="Date 5 21" xfId="643"/>
    <cellStyle name="Date 5 22" xfId="644"/>
    <cellStyle name="Date 5 23" xfId="645"/>
    <cellStyle name="Date 5 24" xfId="646"/>
    <cellStyle name="Date 5 25" xfId="647"/>
    <cellStyle name="Date 5 26" xfId="648"/>
    <cellStyle name="Date 5 3" xfId="649"/>
    <cellStyle name="Date 5 4" xfId="650"/>
    <cellStyle name="Date 5 5" xfId="651"/>
    <cellStyle name="Date 5 6" xfId="652"/>
    <cellStyle name="Date 5 7" xfId="653"/>
    <cellStyle name="Date 5 8" xfId="654"/>
    <cellStyle name="Date 5 9" xfId="655"/>
    <cellStyle name="Date 6" xfId="656"/>
    <cellStyle name="Date 6 10" xfId="657"/>
    <cellStyle name="Date 6 11" xfId="658"/>
    <cellStyle name="Date 6 12" xfId="659"/>
    <cellStyle name="Date 6 13" xfId="660"/>
    <cellStyle name="Date 6 14" xfId="661"/>
    <cellStyle name="Date 6 15" xfId="662"/>
    <cellStyle name="Date 6 16" xfId="663"/>
    <cellStyle name="Date 6 17" xfId="664"/>
    <cellStyle name="Date 6 18" xfId="665"/>
    <cellStyle name="Date 6 19" xfId="666"/>
    <cellStyle name="Date 6 2" xfId="667"/>
    <cellStyle name="Date 6 20" xfId="668"/>
    <cellStyle name="Date 6 21" xfId="669"/>
    <cellStyle name="Date 6 22" xfId="670"/>
    <cellStyle name="Date 6 23" xfId="671"/>
    <cellStyle name="Date 6 24" xfId="672"/>
    <cellStyle name="Date 6 25" xfId="673"/>
    <cellStyle name="Date 6 26" xfId="674"/>
    <cellStyle name="Date 6 3" xfId="675"/>
    <cellStyle name="Date 6 4" xfId="676"/>
    <cellStyle name="Date 6 5" xfId="677"/>
    <cellStyle name="Date 6 6" xfId="678"/>
    <cellStyle name="Date 6 7" xfId="679"/>
    <cellStyle name="Date 6 8" xfId="680"/>
    <cellStyle name="Date 6 9" xfId="681"/>
    <cellStyle name="Date 7" xfId="682"/>
    <cellStyle name="Date 7 10" xfId="683"/>
    <cellStyle name="Date 7 10 2" xfId="684"/>
    <cellStyle name="Date 7 10 3" xfId="685"/>
    <cellStyle name="Date 7 10 4" xfId="686"/>
    <cellStyle name="Date 7 10 5" xfId="687"/>
    <cellStyle name="Date 7 11" xfId="688"/>
    <cellStyle name="Date 7 11 2" xfId="689"/>
    <cellStyle name="Date 7 11 3" xfId="690"/>
    <cellStyle name="Date 7 11 4" xfId="691"/>
    <cellStyle name="Date 7 11 5" xfId="692"/>
    <cellStyle name="Date 7 12" xfId="693"/>
    <cellStyle name="Date 7 12 2" xfId="694"/>
    <cellStyle name="Date 7 12 3" xfId="695"/>
    <cellStyle name="Date 7 12 4" xfId="696"/>
    <cellStyle name="Date 7 12 5" xfId="697"/>
    <cellStyle name="Date 7 13" xfId="698"/>
    <cellStyle name="Date 7 13 2" xfId="699"/>
    <cellStyle name="Date 7 13 3" xfId="700"/>
    <cellStyle name="Date 7 13 4" xfId="701"/>
    <cellStyle name="Date 7 13 5" xfId="702"/>
    <cellStyle name="Date 7 14" xfId="703"/>
    <cellStyle name="Date 7 14 2" xfId="704"/>
    <cellStyle name="Date 7 14 3" xfId="705"/>
    <cellStyle name="Date 7 14 4" xfId="706"/>
    <cellStyle name="Date 7 14 5" xfId="707"/>
    <cellStyle name="Date 7 15" xfId="708"/>
    <cellStyle name="Date 7 15 2" xfId="709"/>
    <cellStyle name="Date 7 15 3" xfId="710"/>
    <cellStyle name="Date 7 15 4" xfId="711"/>
    <cellStyle name="Date 7 15 5" xfId="712"/>
    <cellStyle name="Date 7 16" xfId="713"/>
    <cellStyle name="Date 7 16 2" xfId="714"/>
    <cellStyle name="Date 7 16 3" xfId="715"/>
    <cellStyle name="Date 7 16 4" xfId="716"/>
    <cellStyle name="Date 7 16 5" xfId="717"/>
    <cellStyle name="Date 7 17" xfId="718"/>
    <cellStyle name="Date 7 17 2" xfId="719"/>
    <cellStyle name="Date 7 17 3" xfId="720"/>
    <cellStyle name="Date 7 17 4" xfId="721"/>
    <cellStyle name="Date 7 17 5" xfId="722"/>
    <cellStyle name="Date 7 18" xfId="723"/>
    <cellStyle name="Date 7 18 2" xfId="724"/>
    <cellStyle name="Date 7 18 3" xfId="725"/>
    <cellStyle name="Date 7 18 4" xfId="726"/>
    <cellStyle name="Date 7 18 5" xfId="727"/>
    <cellStyle name="Date 7 19" xfId="728"/>
    <cellStyle name="Date 7 19 2" xfId="729"/>
    <cellStyle name="Date 7 19 3" xfId="730"/>
    <cellStyle name="Date 7 19 4" xfId="731"/>
    <cellStyle name="Date 7 19 5" xfId="732"/>
    <cellStyle name="Date 7 2" xfId="733"/>
    <cellStyle name="Date 7 2 2" xfId="734"/>
    <cellStyle name="Date 7 2 3" xfId="735"/>
    <cellStyle name="Date 7 2 4" xfId="736"/>
    <cellStyle name="Date 7 2 5" xfId="737"/>
    <cellStyle name="Date 7 2_KLIMA" xfId="738"/>
    <cellStyle name="Date 7 20" xfId="739"/>
    <cellStyle name="Date 7 20 2" xfId="740"/>
    <cellStyle name="Date 7 20 3" xfId="741"/>
    <cellStyle name="Date 7 20 4" xfId="742"/>
    <cellStyle name="Date 7 20 5" xfId="743"/>
    <cellStyle name="Date 7 21" xfId="744"/>
    <cellStyle name="Date 7 21 2" xfId="745"/>
    <cellStyle name="Date 7 21 3" xfId="746"/>
    <cellStyle name="Date 7 21 4" xfId="747"/>
    <cellStyle name="Date 7 21 5" xfId="748"/>
    <cellStyle name="Date 7 22" xfId="749"/>
    <cellStyle name="Date 7 22 2" xfId="750"/>
    <cellStyle name="Date 7 22 3" xfId="751"/>
    <cellStyle name="Date 7 22 4" xfId="752"/>
    <cellStyle name="Date 7 22 5" xfId="753"/>
    <cellStyle name="Date 7 23" xfId="754"/>
    <cellStyle name="Date 7 23 2" xfId="755"/>
    <cellStyle name="Date 7 23 3" xfId="756"/>
    <cellStyle name="Date 7 23 4" xfId="757"/>
    <cellStyle name="Date 7 23 5" xfId="758"/>
    <cellStyle name="Date 7 24" xfId="759"/>
    <cellStyle name="Date 7 24 2" xfId="760"/>
    <cellStyle name="Date 7 24 3" xfId="761"/>
    <cellStyle name="Date 7 24 4" xfId="762"/>
    <cellStyle name="Date 7 24 5" xfId="763"/>
    <cellStyle name="Date 7 25" xfId="764"/>
    <cellStyle name="Date 7 25 2" xfId="765"/>
    <cellStyle name="Date 7 25 3" xfId="766"/>
    <cellStyle name="Date 7 25 4" xfId="767"/>
    <cellStyle name="Date 7 25 5" xfId="768"/>
    <cellStyle name="Date 7 26" xfId="769"/>
    <cellStyle name="Date 7 27" xfId="770"/>
    <cellStyle name="Date 7 28" xfId="771"/>
    <cellStyle name="Date 7 29" xfId="772"/>
    <cellStyle name="Date 7 3" xfId="773"/>
    <cellStyle name="Date 7 30" xfId="774"/>
    <cellStyle name="Date 7 31" xfId="775"/>
    <cellStyle name="Date 7 32" xfId="776"/>
    <cellStyle name="Date 7 33" xfId="777"/>
    <cellStyle name="Date 7 34" xfId="778"/>
    <cellStyle name="Date 7 35" xfId="779"/>
    <cellStyle name="Date 7 36" xfId="780"/>
    <cellStyle name="Date 7 37" xfId="781"/>
    <cellStyle name="Date 7 38" xfId="782"/>
    <cellStyle name="Date 7 39" xfId="783"/>
    <cellStyle name="Date 7 4" xfId="784"/>
    <cellStyle name="Date 7 40" xfId="785"/>
    <cellStyle name="Date 7 41" xfId="786"/>
    <cellStyle name="Date 7 42" xfId="787"/>
    <cellStyle name="Date 7 43" xfId="788"/>
    <cellStyle name="Date 7 44" xfId="789"/>
    <cellStyle name="Date 7 45" xfId="790"/>
    <cellStyle name="Date 7 46" xfId="791"/>
    <cellStyle name="Date 7 47" xfId="792"/>
    <cellStyle name="Date 7 48" xfId="793"/>
    <cellStyle name="Date 7 5" xfId="794"/>
    <cellStyle name="Date 7 6" xfId="795"/>
    <cellStyle name="Date 7 7" xfId="796"/>
    <cellStyle name="Date 7 8" xfId="797"/>
    <cellStyle name="Date 7 9" xfId="798"/>
    <cellStyle name="Date 7 9 2" xfId="799"/>
    <cellStyle name="Date 7 9 3" xfId="800"/>
    <cellStyle name="Date 7 9 4" xfId="801"/>
    <cellStyle name="Date 7 9 5" xfId="802"/>
    <cellStyle name="Date 8" xfId="803"/>
    <cellStyle name="Date 8 2" xfId="804"/>
    <cellStyle name="Date 8 3" xfId="805"/>
    <cellStyle name="Date 8 4" xfId="806"/>
    <cellStyle name="Date 8 5" xfId="807"/>
    <cellStyle name="Date 8 6" xfId="808"/>
    <cellStyle name="Date 8_KLIMA" xfId="809"/>
    <cellStyle name="Date 9" xfId="810"/>
    <cellStyle name="Date 9 2" xfId="811"/>
    <cellStyle name="Date 9 3" xfId="812"/>
    <cellStyle name="Date 9 4" xfId="813"/>
    <cellStyle name="Date 9 5" xfId="814"/>
    <cellStyle name="Date 9 6" xfId="815"/>
    <cellStyle name="Date 9_KLIMA" xfId="816"/>
    <cellStyle name="Date_B ILLPRB-6S1420 - PZR popis sprinkler - BPO 2012_05_03" xfId="817"/>
    <cellStyle name="Denar_Sheet1" xfId="818"/>
    <cellStyle name="Dezimal [0]_Tabelle1" xfId="819"/>
    <cellStyle name="Dezimal_Tabelle1" xfId="820"/>
    <cellStyle name="Dobro" xfId="4" builtinId="26"/>
    <cellStyle name="Dobro 2" xfId="821"/>
    <cellStyle name="Dobro 3" xfId="822"/>
    <cellStyle name="Emphasis 1" xfId="823"/>
    <cellStyle name="Emphasis 2" xfId="824"/>
    <cellStyle name="Emphasis 3" xfId="825"/>
    <cellStyle name="Euro" xfId="3"/>
    <cellStyle name="Excel Built-in Normal" xfId="826"/>
    <cellStyle name="Explanatory Text 2" xfId="827"/>
    <cellStyle name="Fixed" xfId="828"/>
    <cellStyle name="Fixed 10" xfId="829"/>
    <cellStyle name="Fixed 10 2" xfId="830"/>
    <cellStyle name="Fixed 10 3" xfId="831"/>
    <cellStyle name="Fixed 10 4" xfId="832"/>
    <cellStyle name="Fixed 10 5" xfId="833"/>
    <cellStyle name="Fixed 10 6" xfId="834"/>
    <cellStyle name="Fixed 10_KLIMA" xfId="835"/>
    <cellStyle name="Fixed 11" xfId="836"/>
    <cellStyle name="Fixed 11 2" xfId="837"/>
    <cellStyle name="Fixed 11 3" xfId="838"/>
    <cellStyle name="Fixed 11 4" xfId="839"/>
    <cellStyle name="Fixed 11 5" xfId="840"/>
    <cellStyle name="Fixed 11 6" xfId="841"/>
    <cellStyle name="Fixed 11_KLIMA" xfId="842"/>
    <cellStyle name="Fixed 12" xfId="843"/>
    <cellStyle name="Fixed 13" xfId="844"/>
    <cellStyle name="Fixed 14" xfId="845"/>
    <cellStyle name="Fixed 15" xfId="846"/>
    <cellStyle name="Fixed 16" xfId="847"/>
    <cellStyle name="Fixed 17" xfId="848"/>
    <cellStyle name="Fixed 18" xfId="849"/>
    <cellStyle name="Fixed 19" xfId="850"/>
    <cellStyle name="Fixed 2" xfId="851"/>
    <cellStyle name="Fixed 2 10" xfId="852"/>
    <cellStyle name="Fixed 2 11" xfId="853"/>
    <cellStyle name="Fixed 2 12" xfId="854"/>
    <cellStyle name="Fixed 2 13" xfId="855"/>
    <cellStyle name="Fixed 2 14" xfId="856"/>
    <cellStyle name="Fixed 2 15" xfId="857"/>
    <cellStyle name="Fixed 2 16" xfId="858"/>
    <cellStyle name="Fixed 2 17" xfId="859"/>
    <cellStyle name="Fixed 2 18" xfId="860"/>
    <cellStyle name="Fixed 2 19" xfId="861"/>
    <cellStyle name="Fixed 2 2" xfId="862"/>
    <cellStyle name="Fixed 2 20" xfId="863"/>
    <cellStyle name="Fixed 2 21" xfId="864"/>
    <cellStyle name="Fixed 2 22" xfId="865"/>
    <cellStyle name="Fixed 2 23" xfId="866"/>
    <cellStyle name="Fixed 2 24" xfId="867"/>
    <cellStyle name="Fixed 2 25" xfId="868"/>
    <cellStyle name="Fixed 2 26" xfId="869"/>
    <cellStyle name="Fixed 2 3" xfId="870"/>
    <cellStyle name="Fixed 2 4" xfId="871"/>
    <cellStyle name="Fixed 2 5" xfId="872"/>
    <cellStyle name="Fixed 2 6" xfId="873"/>
    <cellStyle name="Fixed 2 7" xfId="874"/>
    <cellStyle name="Fixed 2 8" xfId="875"/>
    <cellStyle name="Fixed 2 9" xfId="876"/>
    <cellStyle name="Fixed 2_ILLJPVM-7S1012popisVM_odce_Viale1" xfId="877"/>
    <cellStyle name="Fixed 20" xfId="878"/>
    <cellStyle name="Fixed 21" xfId="879"/>
    <cellStyle name="Fixed 22" xfId="880"/>
    <cellStyle name="Fixed 23" xfId="881"/>
    <cellStyle name="Fixed 24" xfId="882"/>
    <cellStyle name="Fixed 25" xfId="883"/>
    <cellStyle name="Fixed 26" xfId="884"/>
    <cellStyle name="Fixed 27" xfId="885"/>
    <cellStyle name="Fixed 28" xfId="886"/>
    <cellStyle name="Fixed 29" xfId="887"/>
    <cellStyle name="Fixed 3" xfId="888"/>
    <cellStyle name="Fixed 3 10" xfId="889"/>
    <cellStyle name="Fixed 3 11" xfId="890"/>
    <cellStyle name="Fixed 3 12" xfId="891"/>
    <cellStyle name="Fixed 3 13" xfId="892"/>
    <cellStyle name="Fixed 3 14" xfId="893"/>
    <cellStyle name="Fixed 3 15" xfId="894"/>
    <cellStyle name="Fixed 3 16" xfId="895"/>
    <cellStyle name="Fixed 3 17" xfId="896"/>
    <cellStyle name="Fixed 3 18" xfId="897"/>
    <cellStyle name="Fixed 3 19" xfId="898"/>
    <cellStyle name="Fixed 3 2" xfId="899"/>
    <cellStyle name="Fixed 3 20" xfId="900"/>
    <cellStyle name="Fixed 3 21" xfId="901"/>
    <cellStyle name="Fixed 3 22" xfId="902"/>
    <cellStyle name="Fixed 3 23" xfId="903"/>
    <cellStyle name="Fixed 3 24" xfId="904"/>
    <cellStyle name="Fixed 3 25" xfId="905"/>
    <cellStyle name="Fixed 3 26" xfId="906"/>
    <cellStyle name="Fixed 3 3" xfId="907"/>
    <cellStyle name="Fixed 3 4" xfId="908"/>
    <cellStyle name="Fixed 3 5" xfId="909"/>
    <cellStyle name="Fixed 3 6" xfId="910"/>
    <cellStyle name="Fixed 3 7" xfId="911"/>
    <cellStyle name="Fixed 3 8" xfId="912"/>
    <cellStyle name="Fixed 3 9" xfId="913"/>
    <cellStyle name="Fixed 30" xfId="914"/>
    <cellStyle name="Fixed 31" xfId="915"/>
    <cellStyle name="Fixed 32" xfId="916"/>
    <cellStyle name="Fixed 33" xfId="917"/>
    <cellStyle name="Fixed 34" xfId="918"/>
    <cellStyle name="Fixed 35" xfId="919"/>
    <cellStyle name="Fixed 4" xfId="920"/>
    <cellStyle name="Fixed 4 10" xfId="921"/>
    <cellStyle name="Fixed 4 11" xfId="922"/>
    <cellStyle name="Fixed 4 12" xfId="923"/>
    <cellStyle name="Fixed 4 13" xfId="924"/>
    <cellStyle name="Fixed 4 14" xfId="925"/>
    <cellStyle name="Fixed 4 15" xfId="926"/>
    <cellStyle name="Fixed 4 16" xfId="927"/>
    <cellStyle name="Fixed 4 17" xfId="928"/>
    <cellStyle name="Fixed 4 18" xfId="929"/>
    <cellStyle name="Fixed 4 19" xfId="930"/>
    <cellStyle name="Fixed 4 2" xfId="931"/>
    <cellStyle name="Fixed 4 20" xfId="932"/>
    <cellStyle name="Fixed 4 21" xfId="933"/>
    <cellStyle name="Fixed 4 22" xfId="934"/>
    <cellStyle name="Fixed 4 23" xfId="935"/>
    <cellStyle name="Fixed 4 24" xfId="936"/>
    <cellStyle name="Fixed 4 25" xfId="937"/>
    <cellStyle name="Fixed 4 26" xfId="938"/>
    <cellStyle name="Fixed 4 3" xfId="939"/>
    <cellStyle name="Fixed 4 4" xfId="940"/>
    <cellStyle name="Fixed 4 5" xfId="941"/>
    <cellStyle name="Fixed 4 6" xfId="942"/>
    <cellStyle name="Fixed 4 7" xfId="943"/>
    <cellStyle name="Fixed 4 8" xfId="944"/>
    <cellStyle name="Fixed 4 9" xfId="945"/>
    <cellStyle name="Fixed 5" xfId="946"/>
    <cellStyle name="Fixed 5 10" xfId="947"/>
    <cellStyle name="Fixed 5 11" xfId="948"/>
    <cellStyle name="Fixed 5 12" xfId="949"/>
    <cellStyle name="Fixed 5 13" xfId="950"/>
    <cellStyle name="Fixed 5 14" xfId="951"/>
    <cellStyle name="Fixed 5 15" xfId="952"/>
    <cellStyle name="Fixed 5 16" xfId="953"/>
    <cellStyle name="Fixed 5 17" xfId="954"/>
    <cellStyle name="Fixed 5 18" xfId="955"/>
    <cellStyle name="Fixed 5 19" xfId="956"/>
    <cellStyle name="Fixed 5 2" xfId="957"/>
    <cellStyle name="Fixed 5 2 2" xfId="958"/>
    <cellStyle name="Fixed 5 2 3" xfId="959"/>
    <cellStyle name="Fixed 5 2 4" xfId="960"/>
    <cellStyle name="Fixed 5 2 5" xfId="961"/>
    <cellStyle name="Fixed 5 2_KLIMA" xfId="962"/>
    <cellStyle name="Fixed 5 20" xfId="963"/>
    <cellStyle name="Fixed 5 21" xfId="964"/>
    <cellStyle name="Fixed 5 22" xfId="965"/>
    <cellStyle name="Fixed 5 23" xfId="966"/>
    <cellStyle name="Fixed 5 24" xfId="967"/>
    <cellStyle name="Fixed 5 25" xfId="968"/>
    <cellStyle name="Fixed 5 26" xfId="969"/>
    <cellStyle name="Fixed 5 3" xfId="970"/>
    <cellStyle name="Fixed 5 4" xfId="971"/>
    <cellStyle name="Fixed 5 5" xfId="972"/>
    <cellStyle name="Fixed 5 6" xfId="973"/>
    <cellStyle name="Fixed 5 7" xfId="974"/>
    <cellStyle name="Fixed 5 8" xfId="975"/>
    <cellStyle name="Fixed 5 9" xfId="976"/>
    <cellStyle name="Fixed 6" xfId="977"/>
    <cellStyle name="Fixed 6 10" xfId="978"/>
    <cellStyle name="Fixed 6 11" xfId="979"/>
    <cellStyle name="Fixed 6 12" xfId="980"/>
    <cellStyle name="Fixed 6 13" xfId="981"/>
    <cellStyle name="Fixed 6 14" xfId="982"/>
    <cellStyle name="Fixed 6 15" xfId="983"/>
    <cellStyle name="Fixed 6 16" xfId="984"/>
    <cellStyle name="Fixed 6 17" xfId="985"/>
    <cellStyle name="Fixed 6 18" xfId="986"/>
    <cellStyle name="Fixed 6 19" xfId="987"/>
    <cellStyle name="Fixed 6 2" xfId="988"/>
    <cellStyle name="Fixed 6 20" xfId="989"/>
    <cellStyle name="Fixed 6 21" xfId="990"/>
    <cellStyle name="Fixed 6 22" xfId="991"/>
    <cellStyle name="Fixed 6 23" xfId="992"/>
    <cellStyle name="Fixed 6 24" xfId="993"/>
    <cellStyle name="Fixed 6 25" xfId="994"/>
    <cellStyle name="Fixed 6 26" xfId="995"/>
    <cellStyle name="Fixed 6 3" xfId="996"/>
    <cellStyle name="Fixed 6 4" xfId="997"/>
    <cellStyle name="Fixed 6 5" xfId="998"/>
    <cellStyle name="Fixed 6 6" xfId="999"/>
    <cellStyle name="Fixed 6 7" xfId="1000"/>
    <cellStyle name="Fixed 6 8" xfId="1001"/>
    <cellStyle name="Fixed 6 9" xfId="1002"/>
    <cellStyle name="Fixed 7" xfId="1003"/>
    <cellStyle name="Fixed 7 10" xfId="1004"/>
    <cellStyle name="Fixed 7 10 2" xfId="1005"/>
    <cellStyle name="Fixed 7 10 3" xfId="1006"/>
    <cellStyle name="Fixed 7 10 4" xfId="1007"/>
    <cellStyle name="Fixed 7 10 5" xfId="1008"/>
    <cellStyle name="Fixed 7 11" xfId="1009"/>
    <cellStyle name="Fixed 7 11 2" xfId="1010"/>
    <cellStyle name="Fixed 7 11 3" xfId="1011"/>
    <cellStyle name="Fixed 7 11 4" xfId="1012"/>
    <cellStyle name="Fixed 7 11 5" xfId="1013"/>
    <cellStyle name="Fixed 7 12" xfId="1014"/>
    <cellStyle name="Fixed 7 12 2" xfId="1015"/>
    <cellStyle name="Fixed 7 12 3" xfId="1016"/>
    <cellStyle name="Fixed 7 12 4" xfId="1017"/>
    <cellStyle name="Fixed 7 12 5" xfId="1018"/>
    <cellStyle name="Fixed 7 13" xfId="1019"/>
    <cellStyle name="Fixed 7 13 2" xfId="1020"/>
    <cellStyle name="Fixed 7 13 3" xfId="1021"/>
    <cellStyle name="Fixed 7 13 4" xfId="1022"/>
    <cellStyle name="Fixed 7 13 5" xfId="1023"/>
    <cellStyle name="Fixed 7 14" xfId="1024"/>
    <cellStyle name="Fixed 7 14 2" xfId="1025"/>
    <cellStyle name="Fixed 7 14 3" xfId="1026"/>
    <cellStyle name="Fixed 7 14 4" xfId="1027"/>
    <cellStyle name="Fixed 7 14 5" xfId="1028"/>
    <cellStyle name="Fixed 7 15" xfId="1029"/>
    <cellStyle name="Fixed 7 15 2" xfId="1030"/>
    <cellStyle name="Fixed 7 15 3" xfId="1031"/>
    <cellStyle name="Fixed 7 15 4" xfId="1032"/>
    <cellStyle name="Fixed 7 15 5" xfId="1033"/>
    <cellStyle name="Fixed 7 16" xfId="1034"/>
    <cellStyle name="Fixed 7 16 2" xfId="1035"/>
    <cellStyle name="Fixed 7 16 3" xfId="1036"/>
    <cellStyle name="Fixed 7 16 4" xfId="1037"/>
    <cellStyle name="Fixed 7 16 5" xfId="1038"/>
    <cellStyle name="Fixed 7 17" xfId="1039"/>
    <cellStyle name="Fixed 7 17 2" xfId="1040"/>
    <cellStyle name="Fixed 7 17 3" xfId="1041"/>
    <cellStyle name="Fixed 7 17 4" xfId="1042"/>
    <cellStyle name="Fixed 7 17 5" xfId="1043"/>
    <cellStyle name="Fixed 7 18" xfId="1044"/>
    <cellStyle name="Fixed 7 18 2" xfId="1045"/>
    <cellStyle name="Fixed 7 18 3" xfId="1046"/>
    <cellStyle name="Fixed 7 18 4" xfId="1047"/>
    <cellStyle name="Fixed 7 18 5" xfId="1048"/>
    <cellStyle name="Fixed 7 19" xfId="1049"/>
    <cellStyle name="Fixed 7 19 2" xfId="1050"/>
    <cellStyle name="Fixed 7 19 3" xfId="1051"/>
    <cellStyle name="Fixed 7 19 4" xfId="1052"/>
    <cellStyle name="Fixed 7 19 5" xfId="1053"/>
    <cellStyle name="Fixed 7 2" xfId="1054"/>
    <cellStyle name="Fixed 7 2 2" xfId="1055"/>
    <cellStyle name="Fixed 7 2 3" xfId="1056"/>
    <cellStyle name="Fixed 7 2 4" xfId="1057"/>
    <cellStyle name="Fixed 7 2 5" xfId="1058"/>
    <cellStyle name="Fixed 7 2_KLIMA" xfId="1059"/>
    <cellStyle name="Fixed 7 20" xfId="1060"/>
    <cellStyle name="Fixed 7 20 2" xfId="1061"/>
    <cellStyle name="Fixed 7 20 3" xfId="1062"/>
    <cellStyle name="Fixed 7 20 4" xfId="1063"/>
    <cellStyle name="Fixed 7 20 5" xfId="1064"/>
    <cellStyle name="Fixed 7 21" xfId="1065"/>
    <cellStyle name="Fixed 7 21 2" xfId="1066"/>
    <cellStyle name="Fixed 7 21 3" xfId="1067"/>
    <cellStyle name="Fixed 7 21 4" xfId="1068"/>
    <cellStyle name="Fixed 7 21 5" xfId="1069"/>
    <cellStyle name="Fixed 7 22" xfId="1070"/>
    <cellStyle name="Fixed 7 22 2" xfId="1071"/>
    <cellStyle name="Fixed 7 22 3" xfId="1072"/>
    <cellStyle name="Fixed 7 22 4" xfId="1073"/>
    <cellStyle name="Fixed 7 22 5" xfId="1074"/>
    <cellStyle name="Fixed 7 23" xfId="1075"/>
    <cellStyle name="Fixed 7 23 2" xfId="1076"/>
    <cellStyle name="Fixed 7 23 3" xfId="1077"/>
    <cellStyle name="Fixed 7 23 4" xfId="1078"/>
    <cellStyle name="Fixed 7 23 5" xfId="1079"/>
    <cellStyle name="Fixed 7 24" xfId="1080"/>
    <cellStyle name="Fixed 7 24 2" xfId="1081"/>
    <cellStyle name="Fixed 7 24 3" xfId="1082"/>
    <cellStyle name="Fixed 7 24 4" xfId="1083"/>
    <cellStyle name="Fixed 7 24 5" xfId="1084"/>
    <cellStyle name="Fixed 7 25" xfId="1085"/>
    <cellStyle name="Fixed 7 25 2" xfId="1086"/>
    <cellStyle name="Fixed 7 25 3" xfId="1087"/>
    <cellStyle name="Fixed 7 25 4" xfId="1088"/>
    <cellStyle name="Fixed 7 25 5" xfId="1089"/>
    <cellStyle name="Fixed 7 26" xfId="1090"/>
    <cellStyle name="Fixed 7 27" xfId="1091"/>
    <cellStyle name="Fixed 7 28" xfId="1092"/>
    <cellStyle name="Fixed 7 29" xfId="1093"/>
    <cellStyle name="Fixed 7 3" xfId="1094"/>
    <cellStyle name="Fixed 7 30" xfId="1095"/>
    <cellStyle name="Fixed 7 31" xfId="1096"/>
    <cellStyle name="Fixed 7 32" xfId="1097"/>
    <cellStyle name="Fixed 7 33" xfId="1098"/>
    <cellStyle name="Fixed 7 34" xfId="1099"/>
    <cellStyle name="Fixed 7 35" xfId="1100"/>
    <cellStyle name="Fixed 7 36" xfId="1101"/>
    <cellStyle name="Fixed 7 37" xfId="1102"/>
    <cellStyle name="Fixed 7 38" xfId="1103"/>
    <cellStyle name="Fixed 7 39" xfId="1104"/>
    <cellStyle name="Fixed 7 4" xfId="1105"/>
    <cellStyle name="Fixed 7 40" xfId="1106"/>
    <cellStyle name="Fixed 7 41" xfId="1107"/>
    <cellStyle name="Fixed 7 42" xfId="1108"/>
    <cellStyle name="Fixed 7 43" xfId="1109"/>
    <cellStyle name="Fixed 7 44" xfId="1110"/>
    <cellStyle name="Fixed 7 45" xfId="1111"/>
    <cellStyle name="Fixed 7 46" xfId="1112"/>
    <cellStyle name="Fixed 7 47" xfId="1113"/>
    <cellStyle name="Fixed 7 48" xfId="1114"/>
    <cellStyle name="Fixed 7 5" xfId="1115"/>
    <cellStyle name="Fixed 7 6" xfId="1116"/>
    <cellStyle name="Fixed 7 7" xfId="1117"/>
    <cellStyle name="Fixed 7 8" xfId="1118"/>
    <cellStyle name="Fixed 7 9" xfId="1119"/>
    <cellStyle name="Fixed 7 9 2" xfId="1120"/>
    <cellStyle name="Fixed 7 9 3" xfId="1121"/>
    <cellStyle name="Fixed 7 9 4" xfId="1122"/>
    <cellStyle name="Fixed 7 9 5" xfId="1123"/>
    <cellStyle name="Fixed 8" xfId="1124"/>
    <cellStyle name="Fixed 8 2" xfId="1125"/>
    <cellStyle name="Fixed 8 3" xfId="1126"/>
    <cellStyle name="Fixed 8 4" xfId="1127"/>
    <cellStyle name="Fixed 8 5" xfId="1128"/>
    <cellStyle name="Fixed 8 6" xfId="1129"/>
    <cellStyle name="Fixed 8_KLIMA" xfId="1130"/>
    <cellStyle name="Fixed 9" xfId="1131"/>
    <cellStyle name="Fixed 9 2" xfId="1132"/>
    <cellStyle name="Fixed 9 3" xfId="1133"/>
    <cellStyle name="Fixed 9 4" xfId="1134"/>
    <cellStyle name="Fixed 9 5" xfId="1135"/>
    <cellStyle name="Fixed 9 6" xfId="1136"/>
    <cellStyle name="Fixed 9_KLIMA" xfId="1137"/>
    <cellStyle name="Fixed_B ILLPRB-6S1420 - PZR popis sprinkler - BPO 2012_05_03" xfId="1138"/>
    <cellStyle name="General" xfId="1139"/>
    <cellStyle name="general 2" xfId="1140"/>
    <cellStyle name="general_ILLJPVM-7S1012popisVM_odce_Viale1" xfId="1141"/>
    <cellStyle name="Good 2" xfId="1142"/>
    <cellStyle name="Good 3" xfId="1143"/>
    <cellStyle name="Heading 1 10" xfId="1144"/>
    <cellStyle name="Heading 1 11" xfId="1145"/>
    <cellStyle name="Heading 1 12" xfId="1146"/>
    <cellStyle name="Heading 1 13" xfId="1147"/>
    <cellStyle name="Heading 1 14" xfId="1148"/>
    <cellStyle name="Heading 1 15" xfId="1149"/>
    <cellStyle name="Heading 1 2" xfId="1150"/>
    <cellStyle name="Heading 1 2 10" xfId="1151"/>
    <cellStyle name="Heading 1 2 11" xfId="1152"/>
    <cellStyle name="Heading 1 2 12" xfId="1153"/>
    <cellStyle name="Heading 1 2 13" xfId="1154"/>
    <cellStyle name="Heading 1 2 14" xfId="1155"/>
    <cellStyle name="Heading 1 2 15" xfId="1156"/>
    <cellStyle name="Heading 1 2 16" xfId="1157"/>
    <cellStyle name="Heading 1 2 17" xfId="1158"/>
    <cellStyle name="Heading 1 2 18" xfId="1159"/>
    <cellStyle name="Heading 1 2 19" xfId="1160"/>
    <cellStyle name="Heading 1 2 2" xfId="1161"/>
    <cellStyle name="Heading 1 2 2 2" xfId="1162"/>
    <cellStyle name="Heading 1 2 2 2 2" xfId="1163"/>
    <cellStyle name="Heading 1 2 2 2 3" xfId="1164"/>
    <cellStyle name="Heading 1 2 2 2 4" xfId="1165"/>
    <cellStyle name="Heading 1 2 2 2 5" xfId="1166"/>
    <cellStyle name="Heading 1 2 2 2_KLIMA" xfId="1167"/>
    <cellStyle name="Heading 1 2 2 3" xfId="1168"/>
    <cellStyle name="Heading 1 2 2 4" xfId="1169"/>
    <cellStyle name="Heading 1 2 2 5" xfId="1170"/>
    <cellStyle name="Heading 1 2 2 6" xfId="1171"/>
    <cellStyle name="Heading 1 2 2 7" xfId="1172"/>
    <cellStyle name="Heading 1 2 2_KLIMA" xfId="1173"/>
    <cellStyle name="Heading 1 2 20" xfId="1174"/>
    <cellStyle name="Heading 1 2 21" xfId="1175"/>
    <cellStyle name="Heading 1 2 22" xfId="1176"/>
    <cellStyle name="Heading 1 2 23" xfId="1177"/>
    <cellStyle name="Heading 1 2 24" xfId="1178"/>
    <cellStyle name="Heading 1 2 25" xfId="1179"/>
    <cellStyle name="Heading 1 2 26" xfId="1180"/>
    <cellStyle name="Heading 1 2 27" xfId="1181"/>
    <cellStyle name="Heading 1 2 28" xfId="1182"/>
    <cellStyle name="Heading 1 2 29" xfId="1183"/>
    <cellStyle name="Heading 1 2 3" xfId="1184"/>
    <cellStyle name="Heading 1 2 4" xfId="1185"/>
    <cellStyle name="Heading 1 2 5" xfId="1186"/>
    <cellStyle name="Heading 1 2 6" xfId="1187"/>
    <cellStyle name="Heading 1 2 7" xfId="1188"/>
    <cellStyle name="Heading 1 2 8" xfId="1189"/>
    <cellStyle name="Heading 1 2 9" xfId="1190"/>
    <cellStyle name="Heading 1 3" xfId="1191"/>
    <cellStyle name="Heading 1 3 10" xfId="1192"/>
    <cellStyle name="Heading 1 3 11" xfId="1193"/>
    <cellStyle name="Heading 1 3 12" xfId="1194"/>
    <cellStyle name="Heading 1 3 13" xfId="1195"/>
    <cellStyle name="Heading 1 3 14" xfId="1196"/>
    <cellStyle name="Heading 1 3 15" xfId="1197"/>
    <cellStyle name="Heading 1 3 16" xfId="1198"/>
    <cellStyle name="Heading 1 3 17" xfId="1199"/>
    <cellStyle name="Heading 1 3 18" xfId="1200"/>
    <cellStyle name="Heading 1 3 19" xfId="1201"/>
    <cellStyle name="Heading 1 3 2" xfId="1202"/>
    <cellStyle name="Heading 1 3 20" xfId="1203"/>
    <cellStyle name="Heading 1 3 21" xfId="1204"/>
    <cellStyle name="Heading 1 3 22" xfId="1205"/>
    <cellStyle name="Heading 1 3 23" xfId="1206"/>
    <cellStyle name="Heading 1 3 24" xfId="1207"/>
    <cellStyle name="Heading 1 3 25" xfId="1208"/>
    <cellStyle name="Heading 1 3 26" xfId="1209"/>
    <cellStyle name="Heading 1 3 27" xfId="1210"/>
    <cellStyle name="Heading 1 3 28" xfId="1211"/>
    <cellStyle name="Heading 1 3 3" xfId="1212"/>
    <cellStyle name="Heading 1 3 4" xfId="1213"/>
    <cellStyle name="Heading 1 3 5" xfId="1214"/>
    <cellStyle name="Heading 1 3 6" xfId="1215"/>
    <cellStyle name="Heading 1 3 7" xfId="1216"/>
    <cellStyle name="Heading 1 3 8" xfId="1217"/>
    <cellStyle name="Heading 1 3 9" xfId="1218"/>
    <cellStyle name="Heading 1 4" xfId="1219"/>
    <cellStyle name="Heading 1 4 10" xfId="1220"/>
    <cellStyle name="Heading 1 4 11" xfId="1221"/>
    <cellStyle name="Heading 1 4 12" xfId="1222"/>
    <cellStyle name="Heading 1 4 13" xfId="1223"/>
    <cellStyle name="Heading 1 4 14" xfId="1224"/>
    <cellStyle name="Heading 1 4 15" xfId="1225"/>
    <cellStyle name="Heading 1 4 16" xfId="1226"/>
    <cellStyle name="Heading 1 4 17" xfId="1227"/>
    <cellStyle name="Heading 1 4 18" xfId="1228"/>
    <cellStyle name="Heading 1 4 19" xfId="1229"/>
    <cellStyle name="Heading 1 4 2" xfId="1230"/>
    <cellStyle name="Heading 1 4 20" xfId="1231"/>
    <cellStyle name="Heading 1 4 21" xfId="1232"/>
    <cellStyle name="Heading 1 4 22" xfId="1233"/>
    <cellStyle name="Heading 1 4 23" xfId="1234"/>
    <cellStyle name="Heading 1 4 24" xfId="1235"/>
    <cellStyle name="Heading 1 4 25" xfId="1236"/>
    <cellStyle name="Heading 1 4 26" xfId="1237"/>
    <cellStyle name="Heading 1 4 27" xfId="1238"/>
    <cellStyle name="Heading 1 4 28" xfId="1239"/>
    <cellStyle name="Heading 1 4 3" xfId="1240"/>
    <cellStyle name="Heading 1 4 4" xfId="1241"/>
    <cellStyle name="Heading 1 4 5" xfId="1242"/>
    <cellStyle name="Heading 1 4 6" xfId="1243"/>
    <cellStyle name="Heading 1 4 7" xfId="1244"/>
    <cellStyle name="Heading 1 4 8" xfId="1245"/>
    <cellStyle name="Heading 1 4 9" xfId="1246"/>
    <cellStyle name="Heading 1 5" xfId="1247"/>
    <cellStyle name="Heading 1 6" xfId="1248"/>
    <cellStyle name="Heading 1 7" xfId="1249"/>
    <cellStyle name="Heading 1 8" xfId="1250"/>
    <cellStyle name="Heading 1 9" xfId="1251"/>
    <cellStyle name="Heading 2 10" xfId="1252"/>
    <cellStyle name="Heading 2 11" xfId="1253"/>
    <cellStyle name="Heading 2 12" xfId="1254"/>
    <cellStyle name="Heading 2 13" xfId="1255"/>
    <cellStyle name="Heading 2 14" xfId="1256"/>
    <cellStyle name="Heading 2 15" xfId="1257"/>
    <cellStyle name="Heading 2 2" xfId="1258"/>
    <cellStyle name="Heading 2 2 10" xfId="1259"/>
    <cellStyle name="Heading 2 2 11" xfId="1260"/>
    <cellStyle name="Heading 2 2 12" xfId="1261"/>
    <cellStyle name="Heading 2 2 13" xfId="1262"/>
    <cellStyle name="Heading 2 2 14" xfId="1263"/>
    <cellStyle name="Heading 2 2 15" xfId="1264"/>
    <cellStyle name="Heading 2 2 16" xfId="1265"/>
    <cellStyle name="Heading 2 2 17" xfId="1266"/>
    <cellStyle name="Heading 2 2 18" xfId="1267"/>
    <cellStyle name="Heading 2 2 19" xfId="1268"/>
    <cellStyle name="Heading 2 2 2" xfId="1269"/>
    <cellStyle name="Heading 2 2 2 2" xfId="1270"/>
    <cellStyle name="Heading 2 2 2 2 2" xfId="1271"/>
    <cellStyle name="Heading 2 2 2 2 3" xfId="1272"/>
    <cellStyle name="Heading 2 2 2 2 4" xfId="1273"/>
    <cellStyle name="Heading 2 2 2 2 5" xfId="1274"/>
    <cellStyle name="Heading 2 2 2 2_KLIMA" xfId="1275"/>
    <cellStyle name="Heading 2 2 2 3" xfId="1276"/>
    <cellStyle name="Heading 2 2 2 4" xfId="1277"/>
    <cellStyle name="Heading 2 2 2 5" xfId="1278"/>
    <cellStyle name="Heading 2 2 2 6" xfId="1279"/>
    <cellStyle name="Heading 2 2 2 7" xfId="1280"/>
    <cellStyle name="Heading 2 2 2_KLIMA" xfId="1281"/>
    <cellStyle name="Heading 2 2 20" xfId="1282"/>
    <cellStyle name="Heading 2 2 21" xfId="1283"/>
    <cellStyle name="Heading 2 2 22" xfId="1284"/>
    <cellStyle name="Heading 2 2 23" xfId="1285"/>
    <cellStyle name="Heading 2 2 24" xfId="1286"/>
    <cellStyle name="Heading 2 2 25" xfId="1287"/>
    <cellStyle name="Heading 2 2 26" xfId="1288"/>
    <cellStyle name="Heading 2 2 27" xfId="1289"/>
    <cellStyle name="Heading 2 2 28" xfId="1290"/>
    <cellStyle name="Heading 2 2 29" xfId="1291"/>
    <cellStyle name="Heading 2 2 3" xfId="1292"/>
    <cellStyle name="Heading 2 2 4" xfId="1293"/>
    <cellStyle name="Heading 2 2 5" xfId="1294"/>
    <cellStyle name="Heading 2 2 6" xfId="1295"/>
    <cellStyle name="Heading 2 2 7" xfId="1296"/>
    <cellStyle name="Heading 2 2 8" xfId="1297"/>
    <cellStyle name="Heading 2 2 9" xfId="1298"/>
    <cellStyle name="Heading 2 3" xfId="1299"/>
    <cellStyle name="Heading 2 3 10" xfId="1300"/>
    <cellStyle name="Heading 2 3 11" xfId="1301"/>
    <cellStyle name="Heading 2 3 12" xfId="1302"/>
    <cellStyle name="Heading 2 3 13" xfId="1303"/>
    <cellStyle name="Heading 2 3 14" xfId="1304"/>
    <cellStyle name="Heading 2 3 15" xfId="1305"/>
    <cellStyle name="Heading 2 3 16" xfId="1306"/>
    <cellStyle name="Heading 2 3 17" xfId="1307"/>
    <cellStyle name="Heading 2 3 18" xfId="1308"/>
    <cellStyle name="Heading 2 3 19" xfId="1309"/>
    <cellStyle name="Heading 2 3 2" xfId="1310"/>
    <cellStyle name="Heading 2 3 20" xfId="1311"/>
    <cellStyle name="Heading 2 3 21" xfId="1312"/>
    <cellStyle name="Heading 2 3 22" xfId="1313"/>
    <cellStyle name="Heading 2 3 23" xfId="1314"/>
    <cellStyle name="Heading 2 3 24" xfId="1315"/>
    <cellStyle name="Heading 2 3 25" xfId="1316"/>
    <cellStyle name="Heading 2 3 26" xfId="1317"/>
    <cellStyle name="Heading 2 3 27" xfId="1318"/>
    <cellStyle name="Heading 2 3 28" xfId="1319"/>
    <cellStyle name="Heading 2 3 3" xfId="1320"/>
    <cellStyle name="Heading 2 3 4" xfId="1321"/>
    <cellStyle name="Heading 2 3 5" xfId="1322"/>
    <cellStyle name="Heading 2 3 6" xfId="1323"/>
    <cellStyle name="Heading 2 3 7" xfId="1324"/>
    <cellStyle name="Heading 2 3 8" xfId="1325"/>
    <cellStyle name="Heading 2 3 9" xfId="1326"/>
    <cellStyle name="Heading 2 4" xfId="1327"/>
    <cellStyle name="Heading 2 4 10" xfId="1328"/>
    <cellStyle name="Heading 2 4 11" xfId="1329"/>
    <cellStyle name="Heading 2 4 12" xfId="1330"/>
    <cellStyle name="Heading 2 4 13" xfId="1331"/>
    <cellStyle name="Heading 2 4 14" xfId="1332"/>
    <cellStyle name="Heading 2 4 15" xfId="1333"/>
    <cellStyle name="Heading 2 4 16" xfId="1334"/>
    <cellStyle name="Heading 2 4 17" xfId="1335"/>
    <cellStyle name="Heading 2 4 18" xfId="1336"/>
    <cellStyle name="Heading 2 4 19" xfId="1337"/>
    <cellStyle name="Heading 2 4 2" xfId="1338"/>
    <cellStyle name="Heading 2 4 20" xfId="1339"/>
    <cellStyle name="Heading 2 4 21" xfId="1340"/>
    <cellStyle name="Heading 2 4 22" xfId="1341"/>
    <cellStyle name="Heading 2 4 23" xfId="1342"/>
    <cellStyle name="Heading 2 4 24" xfId="1343"/>
    <cellStyle name="Heading 2 4 25" xfId="1344"/>
    <cellStyle name="Heading 2 4 26" xfId="1345"/>
    <cellStyle name="Heading 2 4 27" xfId="1346"/>
    <cellStyle name="Heading 2 4 28" xfId="1347"/>
    <cellStyle name="Heading 2 4 3" xfId="1348"/>
    <cellStyle name="Heading 2 4 4" xfId="1349"/>
    <cellStyle name="Heading 2 4 5" xfId="1350"/>
    <cellStyle name="Heading 2 4 6" xfId="1351"/>
    <cellStyle name="Heading 2 4 7" xfId="1352"/>
    <cellStyle name="Heading 2 4 8" xfId="1353"/>
    <cellStyle name="Heading 2 4 9" xfId="1354"/>
    <cellStyle name="Heading 2 5" xfId="1355"/>
    <cellStyle name="Heading 2 6" xfId="1356"/>
    <cellStyle name="Heading 2 7" xfId="1357"/>
    <cellStyle name="Heading 2 8" xfId="1358"/>
    <cellStyle name="Heading 2 9" xfId="1359"/>
    <cellStyle name="Heading 3 2" xfId="1360"/>
    <cellStyle name="Heading 3 3" xfId="1361"/>
    <cellStyle name="Heading 4 2" xfId="1362"/>
    <cellStyle name="Heading 4 3" xfId="1363"/>
    <cellStyle name="HEADING1" xfId="1364"/>
    <cellStyle name="Heading1 10" xfId="1365"/>
    <cellStyle name="Heading1 10 2" xfId="1366"/>
    <cellStyle name="Heading1 11" xfId="1367"/>
    <cellStyle name="Heading1 11 2" xfId="1368"/>
    <cellStyle name="Heading1 2" xfId="1369"/>
    <cellStyle name="Heading1 2 2" xfId="1370"/>
    <cellStyle name="Heading1 3" xfId="1371"/>
    <cellStyle name="Heading1 3 2" xfId="1372"/>
    <cellStyle name="Heading1 4" xfId="1373"/>
    <cellStyle name="Heading1 4 2" xfId="1374"/>
    <cellStyle name="Heading1 5" xfId="1375"/>
    <cellStyle name="Heading1 5 2" xfId="1376"/>
    <cellStyle name="Heading1 6" xfId="1377"/>
    <cellStyle name="Heading1 6 2" xfId="1378"/>
    <cellStyle name="Heading1 7" xfId="1379"/>
    <cellStyle name="Heading1 7 2" xfId="1380"/>
    <cellStyle name="Heading1 8" xfId="1381"/>
    <cellStyle name="Heading1 8 2" xfId="1382"/>
    <cellStyle name="Heading1 9" xfId="1383"/>
    <cellStyle name="Heading1 9 2" xfId="1384"/>
    <cellStyle name="Heading1_B ILLPRB-6S1420 - PZR popis sprinkler - BPO 2012_05_03" xfId="1385"/>
    <cellStyle name="HEADING2" xfId="1386"/>
    <cellStyle name="Heading2 10" xfId="1387"/>
    <cellStyle name="Heading2 10 2" xfId="1388"/>
    <cellStyle name="Heading2 11" xfId="1389"/>
    <cellStyle name="Heading2 11 2" xfId="1390"/>
    <cellStyle name="Heading2 2" xfId="1391"/>
    <cellStyle name="Heading2 2 2" xfId="1392"/>
    <cellStyle name="Heading2 3" xfId="1393"/>
    <cellStyle name="Heading2 3 2" xfId="1394"/>
    <cellStyle name="Heading2 4" xfId="1395"/>
    <cellStyle name="Heading2 4 2" xfId="1396"/>
    <cellStyle name="Heading2 5" xfId="1397"/>
    <cellStyle name="Heading2 5 2" xfId="1398"/>
    <cellStyle name="Heading2 6" xfId="1399"/>
    <cellStyle name="Heading2 6 2" xfId="1400"/>
    <cellStyle name="Heading2 7" xfId="1401"/>
    <cellStyle name="Heading2 7 2" xfId="1402"/>
    <cellStyle name="Heading2 8" xfId="1403"/>
    <cellStyle name="Heading2 8 2" xfId="1404"/>
    <cellStyle name="Heading2 9" xfId="1405"/>
    <cellStyle name="Heading2 9 2" xfId="1406"/>
    <cellStyle name="Heading2_B ILLPRB-6S1420 - PZR popis sprinkler - BPO 2012_05_03" xfId="1407"/>
    <cellStyle name="Input 2" xfId="1408"/>
    <cellStyle name="Input 3" xfId="1409"/>
    <cellStyle name="Item" xfId="5"/>
    <cellStyle name="Izhod 2" xfId="1410"/>
    <cellStyle name="Izhod 3" xfId="1411"/>
    <cellStyle name="Keš" xfId="6"/>
    <cellStyle name="LINE" xfId="1412"/>
    <cellStyle name="Linked Cell 2" xfId="1413"/>
    <cellStyle name="Linked Cell 3" xfId="1414"/>
    <cellStyle name="Naslov 1 2" xfId="1415"/>
    <cellStyle name="Naslov 2 2" xfId="1416"/>
    <cellStyle name="Naslov 3 2" xfId="1417"/>
    <cellStyle name="Naslov 4 2" xfId="1418"/>
    <cellStyle name="Naslov 5" xfId="1419"/>
    <cellStyle name="Naslov 6" xfId="1420"/>
    <cellStyle name="NASLOVI 2" xfId="7"/>
    <cellStyle name="Navadno" xfId="0" builtinId="0" customBuiltin="1"/>
    <cellStyle name="Navadno 10 2" xfId="8"/>
    <cellStyle name="Navadno 11" xfId="1421"/>
    <cellStyle name="Navadno 11 10" xfId="1422"/>
    <cellStyle name="Navadno 11 11" xfId="1423"/>
    <cellStyle name="Navadno 11 12" xfId="1424"/>
    <cellStyle name="Navadno 11 13" xfId="1425"/>
    <cellStyle name="Navadno 11 14" xfId="1426"/>
    <cellStyle name="Navadno 11 15" xfId="1427"/>
    <cellStyle name="Navadno 11 16" xfId="1428"/>
    <cellStyle name="Navadno 11 17" xfId="1429"/>
    <cellStyle name="Navadno 11 18" xfId="1430"/>
    <cellStyle name="Navadno 11 19" xfId="1431"/>
    <cellStyle name="Navadno 11 2" xfId="1432"/>
    <cellStyle name="Navadno 11 20" xfId="1433"/>
    <cellStyle name="Navadno 11 21" xfId="1434"/>
    <cellStyle name="Navadno 11 22" xfId="1435"/>
    <cellStyle name="Navadno 11 23" xfId="1436"/>
    <cellStyle name="Navadno 11 24" xfId="1437"/>
    <cellStyle name="Navadno 11 25" xfId="1438"/>
    <cellStyle name="Navadno 11 26" xfId="1439"/>
    <cellStyle name="Navadno 11 27" xfId="1440"/>
    <cellStyle name="Navadno 11 28" xfId="1441"/>
    <cellStyle name="Navadno 11 29" xfId="1442"/>
    <cellStyle name="Navadno 11 3" xfId="1443"/>
    <cellStyle name="Navadno 11 30" xfId="1444"/>
    <cellStyle name="Navadno 11 31" xfId="1445"/>
    <cellStyle name="Navadno 11 32" xfId="1446"/>
    <cellStyle name="Navadno 11 33" xfId="1447"/>
    <cellStyle name="Navadno 11 34" xfId="1448"/>
    <cellStyle name="Navadno 11 35" xfId="1449"/>
    <cellStyle name="Navadno 11 36" xfId="1450"/>
    <cellStyle name="Navadno 11 37" xfId="1451"/>
    <cellStyle name="Navadno 11 38" xfId="1452"/>
    <cellStyle name="Navadno 11 39" xfId="1453"/>
    <cellStyle name="Navadno 11 4" xfId="1454"/>
    <cellStyle name="Navadno 11 40" xfId="1455"/>
    <cellStyle name="Navadno 11 41" xfId="1456"/>
    <cellStyle name="Navadno 11 42" xfId="1457"/>
    <cellStyle name="Navadno 11 43" xfId="1458"/>
    <cellStyle name="Navadno 11 44" xfId="1459"/>
    <cellStyle name="Navadno 11 45" xfId="1460"/>
    <cellStyle name="Navadno 11 46" xfId="1461"/>
    <cellStyle name="Navadno 11 47" xfId="1462"/>
    <cellStyle name="Navadno 11 48" xfId="1463"/>
    <cellStyle name="Navadno 11 49" xfId="1464"/>
    <cellStyle name="Navadno 11 5" xfId="1465"/>
    <cellStyle name="Navadno 11 50" xfId="1466"/>
    <cellStyle name="Navadno 11 51" xfId="1467"/>
    <cellStyle name="Navadno 11 52" xfId="1468"/>
    <cellStyle name="Navadno 11 53" xfId="1469"/>
    <cellStyle name="Navadno 11 54" xfId="1470"/>
    <cellStyle name="Navadno 11 55" xfId="1471"/>
    <cellStyle name="Navadno 11 56" xfId="1472"/>
    <cellStyle name="Navadno 11 57" xfId="1473"/>
    <cellStyle name="Navadno 11 58" xfId="1474"/>
    <cellStyle name="Navadno 11 59" xfId="1475"/>
    <cellStyle name="Navadno 11 6" xfId="1476"/>
    <cellStyle name="Navadno 11 60" xfId="1477"/>
    <cellStyle name="Navadno 11 61" xfId="1478"/>
    <cellStyle name="Navadno 11 62" xfId="1479"/>
    <cellStyle name="Navadno 11 63" xfId="1480"/>
    <cellStyle name="Navadno 11 64" xfId="1481"/>
    <cellStyle name="Navadno 11 65" xfId="1482"/>
    <cellStyle name="Navadno 11 66" xfId="1483"/>
    <cellStyle name="Navadno 11 67" xfId="1484"/>
    <cellStyle name="Navadno 11 68" xfId="1485"/>
    <cellStyle name="Navadno 11 69" xfId="1486"/>
    <cellStyle name="Navadno 11 7" xfId="1487"/>
    <cellStyle name="Navadno 11 8" xfId="1488"/>
    <cellStyle name="Navadno 11 9" xfId="1489"/>
    <cellStyle name="Navadno 11_KLIMA" xfId="1490"/>
    <cellStyle name="Navadno 2" xfId="9"/>
    <cellStyle name="Navadno 2 10" xfId="1491"/>
    <cellStyle name="Navadno 2 10 2" xfId="1492"/>
    <cellStyle name="Navadno 2 11" xfId="1493"/>
    <cellStyle name="Navadno 2 11 2" xfId="1494"/>
    <cellStyle name="Navadno 2 12" xfId="1495"/>
    <cellStyle name="Navadno 2 12 2" xfId="1496"/>
    <cellStyle name="Navadno 2 13" xfId="1497"/>
    <cellStyle name="Navadno 2 13 2" xfId="1498"/>
    <cellStyle name="Navadno 2 14" xfId="1499"/>
    <cellStyle name="Navadno 2 14 2" xfId="1500"/>
    <cellStyle name="Navadno 2 15" xfId="1501"/>
    <cellStyle name="Navadno 2 15 2" xfId="1502"/>
    <cellStyle name="Navadno 2 16" xfId="1503"/>
    <cellStyle name="Navadno 2 17" xfId="1504"/>
    <cellStyle name="Navadno 2 18" xfId="1505"/>
    <cellStyle name="Navadno 2 2" xfId="10"/>
    <cellStyle name="Navadno 2 2 2" xfId="1506"/>
    <cellStyle name="Navadno 2 2 3" xfId="1507"/>
    <cellStyle name="Navadno 2 2 4" xfId="1508"/>
    <cellStyle name="Navadno 2 2 5" xfId="1509"/>
    <cellStyle name="Navadno 2 2_B ILLPRB-6S1420 - PZR popis sprinkler - BPO 2012_05_03" xfId="1510"/>
    <cellStyle name="Navadno 2 3" xfId="11"/>
    <cellStyle name="Navadno 2 3 10" xfId="1511"/>
    <cellStyle name="Navadno 2 3 10 2" xfId="1512"/>
    <cellStyle name="Navadno 2 3 10 3" xfId="1513"/>
    <cellStyle name="Navadno 2 3 10 4" xfId="1514"/>
    <cellStyle name="Navadno 2 3 10 5" xfId="1515"/>
    <cellStyle name="Navadno 2 3 11" xfId="1516"/>
    <cellStyle name="Navadno 2 3 11 2" xfId="1517"/>
    <cellStyle name="Navadno 2 3 11 3" xfId="1518"/>
    <cellStyle name="Navadno 2 3 11 4" xfId="1519"/>
    <cellStyle name="Navadno 2 3 11 5" xfId="1520"/>
    <cellStyle name="Navadno 2 3 12" xfId="1521"/>
    <cellStyle name="Navadno 2 3 12 2" xfId="1522"/>
    <cellStyle name="Navadno 2 3 12 3" xfId="1523"/>
    <cellStyle name="Navadno 2 3 12 4" xfId="1524"/>
    <cellStyle name="Navadno 2 3 12 5" xfId="1525"/>
    <cellStyle name="Navadno 2 3 13" xfId="1526"/>
    <cellStyle name="Navadno 2 3 13 2" xfId="1527"/>
    <cellStyle name="Navadno 2 3 13 3" xfId="1528"/>
    <cellStyle name="Navadno 2 3 13 4" xfId="1529"/>
    <cellStyle name="Navadno 2 3 13 5" xfId="1530"/>
    <cellStyle name="Navadno 2 3 14" xfId="1531"/>
    <cellStyle name="Navadno 2 3 14 2" xfId="1532"/>
    <cellStyle name="Navadno 2 3 14 3" xfId="1533"/>
    <cellStyle name="Navadno 2 3 14 4" xfId="1534"/>
    <cellStyle name="Navadno 2 3 14 5" xfId="1535"/>
    <cellStyle name="Navadno 2 3 15" xfId="1536"/>
    <cellStyle name="Navadno 2 3 15 2" xfId="1537"/>
    <cellStyle name="Navadno 2 3 15 3" xfId="1538"/>
    <cellStyle name="Navadno 2 3 15 4" xfId="1539"/>
    <cellStyle name="Navadno 2 3 15 5" xfId="1540"/>
    <cellStyle name="Navadno 2 3 16" xfId="1541"/>
    <cellStyle name="Navadno 2 3 16 2" xfId="1542"/>
    <cellStyle name="Navadno 2 3 16 3" xfId="1543"/>
    <cellStyle name="Navadno 2 3 16 4" xfId="1544"/>
    <cellStyle name="Navadno 2 3 16 5" xfId="1545"/>
    <cellStyle name="Navadno 2 3 17" xfId="1546"/>
    <cellStyle name="Navadno 2 3 17 2" xfId="1547"/>
    <cellStyle name="Navadno 2 3 17 3" xfId="1548"/>
    <cellStyle name="Navadno 2 3 17 4" xfId="1549"/>
    <cellStyle name="Navadno 2 3 17 5" xfId="1550"/>
    <cellStyle name="Navadno 2 3 18" xfId="1551"/>
    <cellStyle name="Navadno 2 3 18 2" xfId="1552"/>
    <cellStyle name="Navadno 2 3 18 3" xfId="1553"/>
    <cellStyle name="Navadno 2 3 18 4" xfId="1554"/>
    <cellStyle name="Navadno 2 3 18 5" xfId="1555"/>
    <cellStyle name="Navadno 2 3 19" xfId="1556"/>
    <cellStyle name="Navadno 2 3 2" xfId="1557"/>
    <cellStyle name="Navadno 2 3 2 2" xfId="1558"/>
    <cellStyle name="Navadno 2 3 2 3" xfId="1559"/>
    <cellStyle name="Navadno 2 3 2 4" xfId="1560"/>
    <cellStyle name="Navadno 2 3 2 5" xfId="1561"/>
    <cellStyle name="Navadno 2 3 20" xfId="1562"/>
    <cellStyle name="Navadno 2 3 21" xfId="1563"/>
    <cellStyle name="Navadno 2 3 22" xfId="1564"/>
    <cellStyle name="Navadno 2 3 23" xfId="1565"/>
    <cellStyle name="Navadno 2 3 24" xfId="1566"/>
    <cellStyle name="Navadno 2 3 25" xfId="1567"/>
    <cellStyle name="Navadno 2 3 26" xfId="1568"/>
    <cellStyle name="Navadno 2 3 27" xfId="1569"/>
    <cellStyle name="Navadno 2 3 28" xfId="1570"/>
    <cellStyle name="Navadno 2 3 29" xfId="1571"/>
    <cellStyle name="Navadno 2 3 3" xfId="1572"/>
    <cellStyle name="Navadno 2 3 3 2" xfId="1573"/>
    <cellStyle name="Navadno 2 3 3 3" xfId="1574"/>
    <cellStyle name="Navadno 2 3 3 4" xfId="1575"/>
    <cellStyle name="Navadno 2 3 3 5" xfId="1576"/>
    <cellStyle name="Navadno 2 3 30" xfId="1577"/>
    <cellStyle name="Navadno 2 3 31" xfId="1578"/>
    <cellStyle name="Navadno 2 3 32" xfId="1579"/>
    <cellStyle name="Navadno 2 3 33" xfId="1580"/>
    <cellStyle name="Navadno 2 3 34" xfId="1581"/>
    <cellStyle name="Navadno 2 3 35" xfId="1582"/>
    <cellStyle name="Navadno 2 3 36" xfId="1583"/>
    <cellStyle name="Navadno 2 3 37" xfId="1584"/>
    <cellStyle name="Navadno 2 3 38" xfId="1585"/>
    <cellStyle name="Navadno 2 3 39" xfId="1586"/>
    <cellStyle name="Navadno 2 3 4" xfId="1587"/>
    <cellStyle name="Navadno 2 3 4 2" xfId="1588"/>
    <cellStyle name="Navadno 2 3 4 3" xfId="1589"/>
    <cellStyle name="Navadno 2 3 4 4" xfId="1590"/>
    <cellStyle name="Navadno 2 3 4 5" xfId="1591"/>
    <cellStyle name="Navadno 2 3 40" xfId="1592"/>
    <cellStyle name="Navadno 2 3 41" xfId="1593"/>
    <cellStyle name="Navadno 2 3 5" xfId="1594"/>
    <cellStyle name="Navadno 2 3 5 2" xfId="1595"/>
    <cellStyle name="Navadno 2 3 5 3" xfId="1596"/>
    <cellStyle name="Navadno 2 3 5 4" xfId="1597"/>
    <cellStyle name="Navadno 2 3 5 5" xfId="1598"/>
    <cellStyle name="Navadno 2 3 6" xfId="1599"/>
    <cellStyle name="Navadno 2 3 6 2" xfId="1600"/>
    <cellStyle name="Navadno 2 3 6 3" xfId="1601"/>
    <cellStyle name="Navadno 2 3 6 4" xfId="1602"/>
    <cellStyle name="Navadno 2 3 6 5" xfId="1603"/>
    <cellStyle name="Navadno 2 3 7" xfId="1604"/>
    <cellStyle name="Navadno 2 3 7 2" xfId="1605"/>
    <cellStyle name="Navadno 2 3 7 3" xfId="1606"/>
    <cellStyle name="Navadno 2 3 7 4" xfId="1607"/>
    <cellStyle name="Navadno 2 3 7 5" xfId="1608"/>
    <cellStyle name="Navadno 2 3 8" xfId="1609"/>
    <cellStyle name="Navadno 2 3 8 2" xfId="1610"/>
    <cellStyle name="Navadno 2 3 8 3" xfId="1611"/>
    <cellStyle name="Navadno 2 3 8 4" xfId="1612"/>
    <cellStyle name="Navadno 2 3 8 5" xfId="1613"/>
    <cellStyle name="Navadno 2 3 9" xfId="1614"/>
    <cellStyle name="Navadno 2 3 9 2" xfId="1615"/>
    <cellStyle name="Navadno 2 3 9 3" xfId="1616"/>
    <cellStyle name="Navadno 2 3 9 4" xfId="1617"/>
    <cellStyle name="Navadno 2 3 9 5" xfId="1618"/>
    <cellStyle name="Navadno 2 3_KLIMA" xfId="1619"/>
    <cellStyle name="Navadno 2 4" xfId="1620"/>
    <cellStyle name="Navadno 2 4 10" xfId="1621"/>
    <cellStyle name="Navadno 2 4 11" xfId="1622"/>
    <cellStyle name="Navadno 2 4 2" xfId="1623"/>
    <cellStyle name="Navadno 2 4 3" xfId="1624"/>
    <cellStyle name="Navadno 2 4 4" xfId="1625"/>
    <cellStyle name="Navadno 2 4 5" xfId="1626"/>
    <cellStyle name="Navadno 2 4 6" xfId="1627"/>
    <cellStyle name="Navadno 2 4 7" xfId="1628"/>
    <cellStyle name="Navadno 2 4 8" xfId="1629"/>
    <cellStyle name="Navadno 2 4 9" xfId="1630"/>
    <cellStyle name="Navadno 2 4_KLIMA" xfId="1631"/>
    <cellStyle name="Navadno 2 5" xfId="1632"/>
    <cellStyle name="Navadno 2 5 10" xfId="1633"/>
    <cellStyle name="Navadno 2 5 11" xfId="1634"/>
    <cellStyle name="Navadno 2 5 2" xfId="1635"/>
    <cellStyle name="Navadno 2 5 3" xfId="1636"/>
    <cellStyle name="Navadno 2 5 4" xfId="1637"/>
    <cellStyle name="Navadno 2 5 5" xfId="1638"/>
    <cellStyle name="Navadno 2 5 6" xfId="1639"/>
    <cellStyle name="Navadno 2 5 7" xfId="1640"/>
    <cellStyle name="Navadno 2 5 8" xfId="1641"/>
    <cellStyle name="Navadno 2 5 9" xfId="1642"/>
    <cellStyle name="Navadno 2 6" xfId="1643"/>
    <cellStyle name="Navadno 2 6 10" xfId="1644"/>
    <cellStyle name="Navadno 2 6 11" xfId="1645"/>
    <cellStyle name="Navadno 2 6 2" xfId="1646"/>
    <cellStyle name="Navadno 2 6 3" xfId="1647"/>
    <cellStyle name="Navadno 2 6 4" xfId="1648"/>
    <cellStyle name="Navadno 2 6 5" xfId="1649"/>
    <cellStyle name="Navadno 2 6 6" xfId="1650"/>
    <cellStyle name="Navadno 2 6 7" xfId="1651"/>
    <cellStyle name="Navadno 2 6 8" xfId="1652"/>
    <cellStyle name="Navadno 2 6 9" xfId="1653"/>
    <cellStyle name="Navadno 2 7" xfId="1654"/>
    <cellStyle name="Navadno 2 7 10" xfId="1655"/>
    <cellStyle name="Navadno 2 7 11" xfId="1656"/>
    <cellStyle name="Navadno 2 7 2" xfId="1657"/>
    <cellStyle name="Navadno 2 7 3" xfId="1658"/>
    <cellStyle name="Navadno 2 7 4" xfId="1659"/>
    <cellStyle name="Navadno 2 7 5" xfId="1660"/>
    <cellStyle name="Navadno 2 7 6" xfId="1661"/>
    <cellStyle name="Navadno 2 7 7" xfId="1662"/>
    <cellStyle name="Navadno 2 7 8" xfId="1663"/>
    <cellStyle name="Navadno 2 7 9" xfId="1664"/>
    <cellStyle name="Navadno 2 8" xfId="1665"/>
    <cellStyle name="Navadno 2 9" xfId="1666"/>
    <cellStyle name="Navadno 2 9 2" xfId="1667"/>
    <cellStyle name="Navadno 2_3  321-2012 Popis Cevne - Lakiranje Lek Prevalje PZI v02-P" xfId="1668"/>
    <cellStyle name="Navadno 25" xfId="1669"/>
    <cellStyle name="Navadno 3" xfId="12"/>
    <cellStyle name="Navadno 3 10" xfId="1670"/>
    <cellStyle name="Navadno 3 11" xfId="1671"/>
    <cellStyle name="Navadno 3 12" xfId="1672"/>
    <cellStyle name="Navadno 3 13" xfId="1673"/>
    <cellStyle name="Navadno 3 14" xfId="1674"/>
    <cellStyle name="Navadno 3 15" xfId="1675"/>
    <cellStyle name="Navadno 3 16" xfId="1676"/>
    <cellStyle name="Navadno 3 17" xfId="1677"/>
    <cellStyle name="Navadno 3 18" xfId="1678"/>
    <cellStyle name="Navadno 3 19" xfId="1679"/>
    <cellStyle name="Navadno 3 2" xfId="1680"/>
    <cellStyle name="Navadno 3 20" xfId="1681"/>
    <cellStyle name="Navadno 3 21" xfId="1682"/>
    <cellStyle name="Navadno 3 22" xfId="1683"/>
    <cellStyle name="Navadno 3 23" xfId="1684"/>
    <cellStyle name="Navadno 3 24" xfId="1685"/>
    <cellStyle name="Navadno 3 25" xfId="1686"/>
    <cellStyle name="Navadno 3 26" xfId="1687"/>
    <cellStyle name="Navadno 3 27" xfId="1688"/>
    <cellStyle name="Navadno 3 28" xfId="1689"/>
    <cellStyle name="Navadno 3 29" xfId="1690"/>
    <cellStyle name="Navadno 3 3" xfId="1691"/>
    <cellStyle name="Navadno 3 30" xfId="1692"/>
    <cellStyle name="Navadno 3 31" xfId="1693"/>
    <cellStyle name="Navadno 3 32" xfId="1694"/>
    <cellStyle name="Navadno 3 33" xfId="1695"/>
    <cellStyle name="Navadno 3 34" xfId="1696"/>
    <cellStyle name="Navadno 3 35" xfId="1697"/>
    <cellStyle name="Navadno 3 36" xfId="1698"/>
    <cellStyle name="Navadno 3 37" xfId="1699"/>
    <cellStyle name="Navadno 3 38" xfId="1700"/>
    <cellStyle name="Navadno 3 39" xfId="1701"/>
    <cellStyle name="Navadno 3 4" xfId="1702"/>
    <cellStyle name="Navadno 3 40" xfId="1703"/>
    <cellStyle name="Navadno 3 41" xfId="1704"/>
    <cellStyle name="Navadno 3 42" xfId="1705"/>
    <cellStyle name="Navadno 3 43" xfId="1706"/>
    <cellStyle name="Navadno 3 44" xfId="1707"/>
    <cellStyle name="Navadno 3 45" xfId="1708"/>
    <cellStyle name="Navadno 3 46" xfId="1709"/>
    <cellStyle name="Navadno 3 47" xfId="1710"/>
    <cellStyle name="Navadno 3 48" xfId="1711"/>
    <cellStyle name="Navadno 3 49" xfId="1712"/>
    <cellStyle name="Navadno 3 5" xfId="1713"/>
    <cellStyle name="Navadno 3 50" xfId="1714"/>
    <cellStyle name="Navadno 3 51" xfId="1715"/>
    <cellStyle name="Navadno 3 52" xfId="1716"/>
    <cellStyle name="Navadno 3 53" xfId="1717"/>
    <cellStyle name="Navadno 3 54" xfId="1718"/>
    <cellStyle name="Navadno 3 55" xfId="1719"/>
    <cellStyle name="Navadno 3 56" xfId="1720"/>
    <cellStyle name="Navadno 3 57" xfId="1721"/>
    <cellStyle name="Navadno 3 58" xfId="1722"/>
    <cellStyle name="Navadno 3 59" xfId="1723"/>
    <cellStyle name="Navadno 3 6" xfId="1724"/>
    <cellStyle name="Navadno 3 60" xfId="1725"/>
    <cellStyle name="Navadno 3 61" xfId="1726"/>
    <cellStyle name="Navadno 3 62" xfId="1727"/>
    <cellStyle name="Navadno 3 63" xfId="1728"/>
    <cellStyle name="Navadno 3 64" xfId="1729"/>
    <cellStyle name="Navadno 3 65" xfId="1730"/>
    <cellStyle name="Navadno 3 66" xfId="1731"/>
    <cellStyle name="Navadno 3 67" xfId="1732"/>
    <cellStyle name="Navadno 3 68" xfId="1733"/>
    <cellStyle name="Navadno 3 69" xfId="1734"/>
    <cellStyle name="Navadno 3 7" xfId="1735"/>
    <cellStyle name="Navadno 3 70" xfId="1736"/>
    <cellStyle name="Navadno 3 8" xfId="1737"/>
    <cellStyle name="Navadno 3 9" xfId="1738"/>
    <cellStyle name="Navadno 3_KLIMA" xfId="1739"/>
    <cellStyle name="Navadno 4" xfId="13"/>
    <cellStyle name="Navadno 4 10" xfId="1740"/>
    <cellStyle name="Navadno 4 11" xfId="1741"/>
    <cellStyle name="Navadno 4 12" xfId="1742"/>
    <cellStyle name="Navadno 4 13" xfId="1743"/>
    <cellStyle name="Navadno 4 14" xfId="1744"/>
    <cellStyle name="Navadno 4 15" xfId="1745"/>
    <cellStyle name="Navadno 4 16" xfId="1746"/>
    <cellStyle name="Navadno 4 17" xfId="1747"/>
    <cellStyle name="Navadno 4 18" xfId="1748"/>
    <cellStyle name="Navadno 4 19" xfId="1749"/>
    <cellStyle name="Navadno 4 2" xfId="1750"/>
    <cellStyle name="Navadno 4 2 2" xfId="1751"/>
    <cellStyle name="Navadno 4 2_V119740_PZR_popis_STR_cevne" xfId="1752"/>
    <cellStyle name="Navadno 4 20" xfId="1753"/>
    <cellStyle name="Navadno 4 21" xfId="1754"/>
    <cellStyle name="Navadno 4 22" xfId="1755"/>
    <cellStyle name="Navadno 4 23" xfId="1756"/>
    <cellStyle name="Navadno 4 24" xfId="1757"/>
    <cellStyle name="Navadno 4 25" xfId="1758"/>
    <cellStyle name="Navadno 4 26" xfId="1759"/>
    <cellStyle name="Navadno 4 27" xfId="1760"/>
    <cellStyle name="Navadno 4 28" xfId="1761"/>
    <cellStyle name="Navadno 4 29" xfId="1762"/>
    <cellStyle name="Navadno 4 3" xfId="1763"/>
    <cellStyle name="Navadno 4 30" xfId="1764"/>
    <cellStyle name="Navadno 4 31" xfId="1765"/>
    <cellStyle name="Navadno 4 32" xfId="1766"/>
    <cellStyle name="Navadno 4 33" xfId="1767"/>
    <cellStyle name="Navadno 4 34" xfId="1768"/>
    <cellStyle name="Navadno 4 35" xfId="1769"/>
    <cellStyle name="Navadno 4 36" xfId="1770"/>
    <cellStyle name="Navadno 4 37" xfId="1771"/>
    <cellStyle name="Navadno 4 38" xfId="1772"/>
    <cellStyle name="Navadno 4 39" xfId="1773"/>
    <cellStyle name="Navadno 4 4" xfId="1774"/>
    <cellStyle name="Navadno 4 40" xfId="1775"/>
    <cellStyle name="Navadno 4 41" xfId="1776"/>
    <cellStyle name="Navadno 4 42" xfId="1777"/>
    <cellStyle name="Navadno 4 43" xfId="1778"/>
    <cellStyle name="Navadno 4 44" xfId="1779"/>
    <cellStyle name="Navadno 4 45" xfId="1780"/>
    <cellStyle name="Navadno 4 46" xfId="1781"/>
    <cellStyle name="Navadno 4 47" xfId="1782"/>
    <cellStyle name="Navadno 4 48" xfId="1783"/>
    <cellStyle name="Navadno 4 49" xfId="1784"/>
    <cellStyle name="Navadno 4 5" xfId="1785"/>
    <cellStyle name="Navadno 4 50" xfId="1786"/>
    <cellStyle name="Navadno 4 51" xfId="1787"/>
    <cellStyle name="Navadno 4 52" xfId="1788"/>
    <cellStyle name="Navadno 4 53" xfId="1789"/>
    <cellStyle name="Navadno 4 54" xfId="1790"/>
    <cellStyle name="Navadno 4 55" xfId="1791"/>
    <cellStyle name="Navadno 4 56" xfId="1792"/>
    <cellStyle name="Navadno 4 57" xfId="1793"/>
    <cellStyle name="Navadno 4 58" xfId="1794"/>
    <cellStyle name="Navadno 4 59" xfId="1795"/>
    <cellStyle name="Navadno 4 6" xfId="1796"/>
    <cellStyle name="Navadno 4 60" xfId="1797"/>
    <cellStyle name="Navadno 4 61" xfId="1798"/>
    <cellStyle name="Navadno 4 62" xfId="1799"/>
    <cellStyle name="Navadno 4 63" xfId="1800"/>
    <cellStyle name="Navadno 4 64" xfId="1801"/>
    <cellStyle name="Navadno 4 65" xfId="1802"/>
    <cellStyle name="Navadno 4 66" xfId="1803"/>
    <cellStyle name="Navadno 4 67" xfId="1804"/>
    <cellStyle name="Navadno 4 68" xfId="1805"/>
    <cellStyle name="Navadno 4 69" xfId="1806"/>
    <cellStyle name="Navadno 4 7" xfId="1807"/>
    <cellStyle name="Navadno 4 8" xfId="1808"/>
    <cellStyle name="Navadno 4 9" xfId="1809"/>
    <cellStyle name="Navadno 4_3  321-2012 Popis Cevne - Lakiranje Lek Prevalje PZI v02-P" xfId="1810"/>
    <cellStyle name="Navadno 5" xfId="14"/>
    <cellStyle name="Navadno 5 10" xfId="1811"/>
    <cellStyle name="Navadno 5 11" xfId="1812"/>
    <cellStyle name="Navadno 5 12" xfId="1813"/>
    <cellStyle name="Navadno 5 13" xfId="1814"/>
    <cellStyle name="Navadno 5 14" xfId="1815"/>
    <cellStyle name="Navadno 5 15" xfId="1816"/>
    <cellStyle name="Navadno 5 16" xfId="1817"/>
    <cellStyle name="Navadno 5 17" xfId="1818"/>
    <cellStyle name="Navadno 5 18" xfId="1819"/>
    <cellStyle name="Navadno 5 19" xfId="1820"/>
    <cellStyle name="Navadno 5 2" xfId="15"/>
    <cellStyle name="Navadno 5 20" xfId="1821"/>
    <cellStyle name="Navadno 5 21" xfId="1822"/>
    <cellStyle name="Navadno 5 22" xfId="1823"/>
    <cellStyle name="Navadno 5 23" xfId="1824"/>
    <cellStyle name="Navadno 5 24" xfId="1825"/>
    <cellStyle name="Navadno 5 25" xfId="1826"/>
    <cellStyle name="Navadno 5 26" xfId="1827"/>
    <cellStyle name="Navadno 5 27" xfId="1828"/>
    <cellStyle name="Navadno 5 28" xfId="1829"/>
    <cellStyle name="Navadno 5 29" xfId="1830"/>
    <cellStyle name="Navadno 5 3" xfId="1831"/>
    <cellStyle name="Navadno 5 30" xfId="1832"/>
    <cellStyle name="Navadno 5 31" xfId="1833"/>
    <cellStyle name="Navadno 5 32" xfId="1834"/>
    <cellStyle name="Navadno 5 33" xfId="1835"/>
    <cellStyle name="Navadno 5 34" xfId="1836"/>
    <cellStyle name="Navadno 5 35" xfId="1837"/>
    <cellStyle name="Navadno 5 36" xfId="1838"/>
    <cellStyle name="Navadno 5 37" xfId="1839"/>
    <cellStyle name="Navadno 5 38" xfId="1840"/>
    <cellStyle name="Navadno 5 39" xfId="1841"/>
    <cellStyle name="Navadno 5 4" xfId="1842"/>
    <cellStyle name="Navadno 5 40" xfId="1843"/>
    <cellStyle name="Navadno 5 41" xfId="1844"/>
    <cellStyle name="Navadno 5 42" xfId="1845"/>
    <cellStyle name="Navadno 5 43" xfId="1846"/>
    <cellStyle name="Navadno 5 44" xfId="1847"/>
    <cellStyle name="Navadno 5 45" xfId="1848"/>
    <cellStyle name="Navadno 5 46" xfId="1849"/>
    <cellStyle name="Navadno 5 47" xfId="1850"/>
    <cellStyle name="Navadno 5 48" xfId="1851"/>
    <cellStyle name="Navadno 5 49" xfId="1852"/>
    <cellStyle name="Navadno 5 5" xfId="1853"/>
    <cellStyle name="Navadno 5 50" xfId="1854"/>
    <cellStyle name="Navadno 5 51" xfId="1855"/>
    <cellStyle name="Navadno 5 52" xfId="1856"/>
    <cellStyle name="Navadno 5 53" xfId="1857"/>
    <cellStyle name="Navadno 5 54" xfId="1858"/>
    <cellStyle name="Navadno 5 55" xfId="1859"/>
    <cellStyle name="Navadno 5 56" xfId="1860"/>
    <cellStyle name="Navadno 5 57" xfId="1861"/>
    <cellStyle name="Navadno 5 58" xfId="1862"/>
    <cellStyle name="Navadno 5 59" xfId="1863"/>
    <cellStyle name="Navadno 5 6" xfId="1864"/>
    <cellStyle name="Navadno 5 60" xfId="1865"/>
    <cellStyle name="Navadno 5 61" xfId="1866"/>
    <cellStyle name="Navadno 5 62" xfId="1867"/>
    <cellStyle name="Navadno 5 63" xfId="1868"/>
    <cellStyle name="Navadno 5 64" xfId="1869"/>
    <cellStyle name="Navadno 5 65" xfId="1870"/>
    <cellStyle name="Navadno 5 66" xfId="1871"/>
    <cellStyle name="Navadno 5 67" xfId="1872"/>
    <cellStyle name="Navadno 5 68" xfId="1873"/>
    <cellStyle name="Navadno 5 69" xfId="1874"/>
    <cellStyle name="Navadno 5 7" xfId="1875"/>
    <cellStyle name="Navadno 5 70" xfId="1876"/>
    <cellStyle name="Navadno 5 8" xfId="1877"/>
    <cellStyle name="Navadno 5 9" xfId="1878"/>
    <cellStyle name="Navadno 5_KLIMA" xfId="1879"/>
    <cellStyle name="Navadno 6" xfId="29"/>
    <cellStyle name="Navadno 6 10" xfId="1880"/>
    <cellStyle name="Navadno 6 11" xfId="1881"/>
    <cellStyle name="Navadno 6 12" xfId="1882"/>
    <cellStyle name="Navadno 6 13" xfId="1883"/>
    <cellStyle name="Navadno 6 14" xfId="1884"/>
    <cellStyle name="Navadno 6 15" xfId="1885"/>
    <cellStyle name="Navadno 6 16" xfId="1886"/>
    <cellStyle name="Navadno 6 17" xfId="1887"/>
    <cellStyle name="Navadno 6 18" xfId="1888"/>
    <cellStyle name="Navadno 6 19" xfId="1889"/>
    <cellStyle name="Navadno 6 2" xfId="1890"/>
    <cellStyle name="Navadno 6 20" xfId="1891"/>
    <cellStyle name="Navadno 6 21" xfId="1892"/>
    <cellStyle name="Navadno 6 22" xfId="1893"/>
    <cellStyle name="Navadno 6 23" xfId="1894"/>
    <cellStyle name="Navadno 6 24" xfId="1895"/>
    <cellStyle name="Navadno 6 25" xfId="1896"/>
    <cellStyle name="Navadno 6 26" xfId="1897"/>
    <cellStyle name="Navadno 6 27" xfId="1898"/>
    <cellStyle name="Navadno 6 28" xfId="1899"/>
    <cellStyle name="Navadno 6 29" xfId="1900"/>
    <cellStyle name="Navadno 6 3" xfId="1901"/>
    <cellStyle name="Navadno 6 30" xfId="1902"/>
    <cellStyle name="Navadno 6 31" xfId="1903"/>
    <cellStyle name="Navadno 6 32" xfId="1904"/>
    <cellStyle name="Navadno 6 33" xfId="1905"/>
    <cellStyle name="Navadno 6 34" xfId="1906"/>
    <cellStyle name="Navadno 6 35" xfId="1907"/>
    <cellStyle name="Navadno 6 36" xfId="1908"/>
    <cellStyle name="Navadno 6 37" xfId="1909"/>
    <cellStyle name="Navadno 6 38" xfId="1910"/>
    <cellStyle name="Navadno 6 39" xfId="1911"/>
    <cellStyle name="Navadno 6 4" xfId="1912"/>
    <cellStyle name="Navadno 6 40" xfId="1913"/>
    <cellStyle name="Navadno 6 41" xfId="1914"/>
    <cellStyle name="Navadno 6 42" xfId="1915"/>
    <cellStyle name="Navadno 6 43" xfId="1916"/>
    <cellStyle name="Navadno 6 44" xfId="1917"/>
    <cellStyle name="Navadno 6 45" xfId="1918"/>
    <cellStyle name="Navadno 6 46" xfId="1919"/>
    <cellStyle name="Navadno 6 47" xfId="1920"/>
    <cellStyle name="Navadno 6 48" xfId="1921"/>
    <cellStyle name="Navadno 6 49" xfId="1922"/>
    <cellStyle name="Navadno 6 5" xfId="1923"/>
    <cellStyle name="Navadno 6 50" xfId="1924"/>
    <cellStyle name="Navadno 6 51" xfId="1925"/>
    <cellStyle name="Navadno 6 52" xfId="1926"/>
    <cellStyle name="Navadno 6 53" xfId="1927"/>
    <cellStyle name="Navadno 6 54" xfId="1928"/>
    <cellStyle name="Navadno 6 55" xfId="1929"/>
    <cellStyle name="Navadno 6 56" xfId="1930"/>
    <cellStyle name="Navadno 6 57" xfId="1931"/>
    <cellStyle name="Navadno 6 58" xfId="1932"/>
    <cellStyle name="Navadno 6 59" xfId="1933"/>
    <cellStyle name="Navadno 6 6" xfId="1934"/>
    <cellStyle name="Navadno 6 60" xfId="1935"/>
    <cellStyle name="Navadno 6 61" xfId="1936"/>
    <cellStyle name="Navadno 6 62" xfId="1937"/>
    <cellStyle name="Navadno 6 63" xfId="1938"/>
    <cellStyle name="Navadno 6 64" xfId="1939"/>
    <cellStyle name="Navadno 6 65" xfId="1940"/>
    <cellStyle name="Navadno 6 66" xfId="1941"/>
    <cellStyle name="Navadno 6 67" xfId="1942"/>
    <cellStyle name="Navadno 6 68" xfId="1943"/>
    <cellStyle name="Navadno 6 69" xfId="1944"/>
    <cellStyle name="Navadno 6 7" xfId="1945"/>
    <cellStyle name="Navadno 6 8" xfId="1946"/>
    <cellStyle name="Navadno 6 9" xfId="1947"/>
    <cellStyle name="Navadno 6_KLIMA" xfId="1948"/>
    <cellStyle name="Navadno 7" xfId="1949"/>
    <cellStyle name="Navadno 7 10" xfId="1950"/>
    <cellStyle name="Navadno 7 11" xfId="1951"/>
    <cellStyle name="Navadno 7 12" xfId="1952"/>
    <cellStyle name="Navadno 7 13" xfId="1953"/>
    <cellStyle name="Navadno 7 14" xfId="1954"/>
    <cellStyle name="Navadno 7 15" xfId="1955"/>
    <cellStyle name="Navadno 7 16" xfId="1956"/>
    <cellStyle name="Navadno 7 17" xfId="1957"/>
    <cellStyle name="Navadno 7 18" xfId="1958"/>
    <cellStyle name="Navadno 7 19" xfId="1959"/>
    <cellStyle name="Navadno 7 2" xfId="1960"/>
    <cellStyle name="Navadno 7 20" xfId="1961"/>
    <cellStyle name="Navadno 7 21" xfId="1962"/>
    <cellStyle name="Navadno 7 22" xfId="1963"/>
    <cellStyle name="Navadno 7 23" xfId="1964"/>
    <cellStyle name="Navadno 7 24" xfId="1965"/>
    <cellStyle name="Navadno 7 25" xfId="1966"/>
    <cellStyle name="Navadno 7 26" xfId="1967"/>
    <cellStyle name="Navadno 7 27" xfId="1968"/>
    <cellStyle name="Navadno 7 28" xfId="1969"/>
    <cellStyle name="Navadno 7 29" xfId="1970"/>
    <cellStyle name="Navadno 7 3" xfId="1971"/>
    <cellStyle name="Navadno 7 30" xfId="1972"/>
    <cellStyle name="Navadno 7 31" xfId="1973"/>
    <cellStyle name="Navadno 7 32" xfId="1974"/>
    <cellStyle name="Navadno 7 33" xfId="1975"/>
    <cellStyle name="Navadno 7 34" xfId="1976"/>
    <cellStyle name="Navadno 7 35" xfId="1977"/>
    <cellStyle name="Navadno 7 36" xfId="1978"/>
    <cellStyle name="Navadno 7 37" xfId="1979"/>
    <cellStyle name="Navadno 7 38" xfId="1980"/>
    <cellStyle name="Navadno 7 39" xfId="1981"/>
    <cellStyle name="Navadno 7 4" xfId="1982"/>
    <cellStyle name="Navadno 7 40" xfId="1983"/>
    <cellStyle name="Navadno 7 41" xfId="1984"/>
    <cellStyle name="Navadno 7 42" xfId="1985"/>
    <cellStyle name="Navadno 7 43" xfId="1986"/>
    <cellStyle name="Navadno 7 44" xfId="1987"/>
    <cellStyle name="Navadno 7 45" xfId="1988"/>
    <cellStyle name="Navadno 7 46" xfId="1989"/>
    <cellStyle name="Navadno 7 47" xfId="1990"/>
    <cellStyle name="Navadno 7 48" xfId="1991"/>
    <cellStyle name="Navadno 7 49" xfId="1992"/>
    <cellStyle name="Navadno 7 5" xfId="1993"/>
    <cellStyle name="Navadno 7 50" xfId="1994"/>
    <cellStyle name="Navadno 7 51" xfId="1995"/>
    <cellStyle name="Navadno 7 52" xfId="1996"/>
    <cellStyle name="Navadno 7 53" xfId="1997"/>
    <cellStyle name="Navadno 7 54" xfId="1998"/>
    <cellStyle name="Navadno 7 55" xfId="1999"/>
    <cellStyle name="Navadno 7 56" xfId="2000"/>
    <cellStyle name="Navadno 7 57" xfId="2001"/>
    <cellStyle name="Navadno 7 58" xfId="2002"/>
    <cellStyle name="Navadno 7 59" xfId="2003"/>
    <cellStyle name="Navadno 7 6" xfId="2004"/>
    <cellStyle name="Navadno 7 60" xfId="2005"/>
    <cellStyle name="Navadno 7 61" xfId="2006"/>
    <cellStyle name="Navadno 7 62" xfId="2007"/>
    <cellStyle name="Navadno 7 63" xfId="2008"/>
    <cellStyle name="Navadno 7 64" xfId="2009"/>
    <cellStyle name="Navadno 7 65" xfId="2010"/>
    <cellStyle name="Navadno 7 66" xfId="2011"/>
    <cellStyle name="Navadno 7 67" xfId="2012"/>
    <cellStyle name="Navadno 7 68" xfId="2013"/>
    <cellStyle name="Navadno 7 69" xfId="2014"/>
    <cellStyle name="Navadno 7 7" xfId="2015"/>
    <cellStyle name="Navadno 7 8" xfId="2016"/>
    <cellStyle name="Navadno 7 9" xfId="2017"/>
    <cellStyle name="Navadno 7_KLIMA" xfId="2018"/>
    <cellStyle name="Navadno 8" xfId="2019"/>
    <cellStyle name="Navadno 8 10" xfId="2020"/>
    <cellStyle name="Navadno 8 11" xfId="2021"/>
    <cellStyle name="Navadno 8 12" xfId="2022"/>
    <cellStyle name="Navadno 8 13" xfId="2023"/>
    <cellStyle name="Navadno 8 14" xfId="2024"/>
    <cellStyle name="Navadno 8 15" xfId="2025"/>
    <cellStyle name="Navadno 8 16" xfId="2026"/>
    <cellStyle name="Navadno 8 17" xfId="2027"/>
    <cellStyle name="Navadno 8 18" xfId="2028"/>
    <cellStyle name="Navadno 8 19" xfId="2029"/>
    <cellStyle name="Navadno 8 2" xfId="2030"/>
    <cellStyle name="Navadno 8 20" xfId="2031"/>
    <cellStyle name="Navadno 8 21" xfId="2032"/>
    <cellStyle name="Navadno 8 22" xfId="2033"/>
    <cellStyle name="Navadno 8 23" xfId="2034"/>
    <cellStyle name="Navadno 8 24" xfId="2035"/>
    <cellStyle name="Navadno 8 25" xfId="2036"/>
    <cellStyle name="Navadno 8 26" xfId="2037"/>
    <cellStyle name="Navadno 8 27" xfId="2038"/>
    <cellStyle name="Navadno 8 28" xfId="2039"/>
    <cellStyle name="Navadno 8 29" xfId="2040"/>
    <cellStyle name="Navadno 8 3" xfId="2041"/>
    <cellStyle name="Navadno 8 30" xfId="2042"/>
    <cellStyle name="Navadno 8 31" xfId="2043"/>
    <cellStyle name="Navadno 8 32" xfId="2044"/>
    <cellStyle name="Navadno 8 33" xfId="2045"/>
    <cellStyle name="Navadno 8 34" xfId="2046"/>
    <cellStyle name="Navadno 8 35" xfId="2047"/>
    <cellStyle name="Navadno 8 36" xfId="2048"/>
    <cellStyle name="Navadno 8 37" xfId="2049"/>
    <cellStyle name="Navadno 8 38" xfId="2050"/>
    <cellStyle name="Navadno 8 39" xfId="2051"/>
    <cellStyle name="Navadno 8 4" xfId="2052"/>
    <cellStyle name="Navadno 8 40" xfId="2053"/>
    <cellStyle name="Navadno 8 41" xfId="2054"/>
    <cellStyle name="Navadno 8 42" xfId="2055"/>
    <cellStyle name="Navadno 8 43" xfId="2056"/>
    <cellStyle name="Navadno 8 44" xfId="2057"/>
    <cellStyle name="Navadno 8 45" xfId="2058"/>
    <cellStyle name="Navadno 8 46" xfId="2059"/>
    <cellStyle name="Navadno 8 47" xfId="2060"/>
    <cellStyle name="Navadno 8 48" xfId="2061"/>
    <cellStyle name="Navadno 8 49" xfId="2062"/>
    <cellStyle name="Navadno 8 5" xfId="2063"/>
    <cellStyle name="Navadno 8 50" xfId="2064"/>
    <cellStyle name="Navadno 8 51" xfId="2065"/>
    <cellStyle name="Navadno 8 52" xfId="2066"/>
    <cellStyle name="Navadno 8 53" xfId="2067"/>
    <cellStyle name="Navadno 8 54" xfId="2068"/>
    <cellStyle name="Navadno 8 55" xfId="2069"/>
    <cellStyle name="Navadno 8 56" xfId="2070"/>
    <cellStyle name="Navadno 8 57" xfId="2071"/>
    <cellStyle name="Navadno 8 58" xfId="2072"/>
    <cellStyle name="Navadno 8 59" xfId="2073"/>
    <cellStyle name="Navadno 8 6" xfId="2074"/>
    <cellStyle name="Navadno 8 60" xfId="2075"/>
    <cellStyle name="Navadno 8 61" xfId="2076"/>
    <cellStyle name="Navadno 8 62" xfId="2077"/>
    <cellStyle name="Navadno 8 63" xfId="2078"/>
    <cellStyle name="Navadno 8 64" xfId="2079"/>
    <cellStyle name="Navadno 8 65" xfId="2080"/>
    <cellStyle name="Navadno 8 66" xfId="2081"/>
    <cellStyle name="Navadno 8 67" xfId="2082"/>
    <cellStyle name="Navadno 8 68" xfId="2083"/>
    <cellStyle name="Navadno 8 69" xfId="2084"/>
    <cellStyle name="Navadno 8 7" xfId="2085"/>
    <cellStyle name="Navadno 8 8" xfId="2086"/>
    <cellStyle name="Navadno 8 9" xfId="2087"/>
    <cellStyle name="Navadno 8_KLIMA" xfId="2088"/>
    <cellStyle name="Navadno 9" xfId="2089"/>
    <cellStyle name="Navadno 9 10" xfId="2090"/>
    <cellStyle name="Navadno 9 11" xfId="2091"/>
    <cellStyle name="Navadno 9 12" xfId="2092"/>
    <cellStyle name="Navadno 9 13" xfId="2093"/>
    <cellStyle name="Navadno 9 14" xfId="2094"/>
    <cellStyle name="Navadno 9 15" xfId="2095"/>
    <cellStyle name="Navadno 9 16" xfId="2096"/>
    <cellStyle name="Navadno 9 17" xfId="2097"/>
    <cellStyle name="Navadno 9 18" xfId="2098"/>
    <cellStyle name="Navadno 9 19" xfId="2099"/>
    <cellStyle name="Navadno 9 2" xfId="2100"/>
    <cellStyle name="Navadno 9 20" xfId="2101"/>
    <cellStyle name="Navadno 9 21" xfId="2102"/>
    <cellStyle name="Navadno 9 22" xfId="2103"/>
    <cellStyle name="Navadno 9 23" xfId="2104"/>
    <cellStyle name="Navadno 9 24" xfId="2105"/>
    <cellStyle name="Navadno 9 25" xfId="2106"/>
    <cellStyle name="Navadno 9 26" xfId="2107"/>
    <cellStyle name="Navadno 9 27" xfId="2108"/>
    <cellStyle name="Navadno 9 28" xfId="2109"/>
    <cellStyle name="Navadno 9 29" xfId="2110"/>
    <cellStyle name="Navadno 9 3" xfId="2111"/>
    <cellStyle name="Navadno 9 30" xfId="2112"/>
    <cellStyle name="Navadno 9 31" xfId="2113"/>
    <cellStyle name="Navadno 9 32" xfId="2114"/>
    <cellStyle name="Navadno 9 33" xfId="2115"/>
    <cellStyle name="Navadno 9 34" xfId="2116"/>
    <cellStyle name="Navadno 9 35" xfId="2117"/>
    <cellStyle name="Navadno 9 36" xfId="2118"/>
    <cellStyle name="Navadno 9 37" xfId="2119"/>
    <cellStyle name="Navadno 9 38" xfId="2120"/>
    <cellStyle name="Navadno 9 39" xfId="2121"/>
    <cellStyle name="Navadno 9 4" xfId="2122"/>
    <cellStyle name="Navadno 9 40" xfId="2123"/>
    <cellStyle name="Navadno 9 41" xfId="2124"/>
    <cellStyle name="Navadno 9 42" xfId="2125"/>
    <cellStyle name="Navadno 9 43" xfId="2126"/>
    <cellStyle name="Navadno 9 44" xfId="2127"/>
    <cellStyle name="Navadno 9 45" xfId="2128"/>
    <cellStyle name="Navadno 9 46" xfId="2129"/>
    <cellStyle name="Navadno 9 47" xfId="2130"/>
    <cellStyle name="Navadno 9 48" xfId="2131"/>
    <cellStyle name="Navadno 9 49" xfId="2132"/>
    <cellStyle name="Navadno 9 5" xfId="2133"/>
    <cellStyle name="Navadno 9 50" xfId="2134"/>
    <cellStyle name="Navadno 9 51" xfId="2135"/>
    <cellStyle name="Navadno 9 52" xfId="2136"/>
    <cellStyle name="Navadno 9 53" xfId="2137"/>
    <cellStyle name="Navadno 9 54" xfId="2138"/>
    <cellStyle name="Navadno 9 55" xfId="2139"/>
    <cellStyle name="Navadno 9 56" xfId="2140"/>
    <cellStyle name="Navadno 9 57" xfId="2141"/>
    <cellStyle name="Navadno 9 58" xfId="2142"/>
    <cellStyle name="Navadno 9 59" xfId="2143"/>
    <cellStyle name="Navadno 9 6" xfId="2144"/>
    <cellStyle name="Navadno 9 60" xfId="2145"/>
    <cellStyle name="Navadno 9 61" xfId="2146"/>
    <cellStyle name="Navadno 9 62" xfId="2147"/>
    <cellStyle name="Navadno 9 63" xfId="2148"/>
    <cellStyle name="Navadno 9 64" xfId="2149"/>
    <cellStyle name="Navadno 9 65" xfId="2150"/>
    <cellStyle name="Navadno 9 66" xfId="2151"/>
    <cellStyle name="Navadno 9 67" xfId="2152"/>
    <cellStyle name="Navadno 9 68" xfId="2153"/>
    <cellStyle name="Navadno 9 69" xfId="2154"/>
    <cellStyle name="Navadno 9 7" xfId="2155"/>
    <cellStyle name="Navadno 9 8" xfId="2156"/>
    <cellStyle name="Navadno 9 9" xfId="2157"/>
    <cellStyle name="Navadno 9_KLIMA" xfId="2158"/>
    <cellStyle name="Navadno_6 Poglavje 4 - Predracun TOPLARNA  Celje 2" xfId="16"/>
    <cellStyle name="Navadno_Energetika" xfId="2949"/>
    <cellStyle name="Navadno_Energetika_Energetika" xfId="2954"/>
    <cellStyle name="Navadno_List1" xfId="2952"/>
    <cellStyle name="Navadno_Meritve Dokumentacija" xfId="2950"/>
    <cellStyle name="Navadno_Meritve Dokumentacija_Šibki" xfId="2953"/>
    <cellStyle name="Navadno_Popis Osnova-33 TK" xfId="2951"/>
    <cellStyle name="Navadno_Popis pošta Velike Lašče 972 priključek_Popis OŠ Polule 1069 PZR s cenami-skupen" xfId="2955"/>
    <cellStyle name="Navadno_VODOVOD IN KANALIZACIJA" xfId="30"/>
    <cellStyle name="Navadno_Volume 4 - BoQ - Tišina-gradb - cene-15-5" xfId="17"/>
    <cellStyle name="Navadno_Volume 4_CERO_Celje_1_Odlagaliçźe 2" xfId="18"/>
    <cellStyle name="Neutral 2" xfId="2159"/>
    <cellStyle name="Neutral 3" xfId="2160"/>
    <cellStyle name="Nevtralno 2" xfId="2161"/>
    <cellStyle name="Normal 10" xfId="2162"/>
    <cellStyle name="Normal 10 10" xfId="2163"/>
    <cellStyle name="Normal 10 11" xfId="2164"/>
    <cellStyle name="Normal 10 12" xfId="2165"/>
    <cellStyle name="Normal 10 13" xfId="2166"/>
    <cellStyle name="Normal 10 14" xfId="2167"/>
    <cellStyle name="Normal 10 15" xfId="2168"/>
    <cellStyle name="Normal 10 16" xfId="2169"/>
    <cellStyle name="Normal 10 17" xfId="2170"/>
    <cellStyle name="Normal 10 18" xfId="2171"/>
    <cellStyle name="Normal 10 19" xfId="2172"/>
    <cellStyle name="Normal 10 2" xfId="2173"/>
    <cellStyle name="Normal 10 2 2" xfId="2174"/>
    <cellStyle name="Normal 10 2 3" xfId="2175"/>
    <cellStyle name="Normal 10 2 4" xfId="2176"/>
    <cellStyle name="Normal 10 2 5" xfId="2177"/>
    <cellStyle name="Normal 10 2_KLIMA" xfId="2178"/>
    <cellStyle name="Normal 10 20" xfId="2179"/>
    <cellStyle name="Normal 10 21" xfId="2180"/>
    <cellStyle name="Normal 10 22" xfId="2181"/>
    <cellStyle name="Normal 10 23" xfId="2182"/>
    <cellStyle name="Normal 10 24" xfId="2183"/>
    <cellStyle name="Normal 10 25" xfId="2184"/>
    <cellStyle name="Normal 10 26" xfId="2185"/>
    <cellStyle name="Normal 10 3" xfId="2186"/>
    <cellStyle name="Normal 10 4" xfId="2187"/>
    <cellStyle name="Normal 10 5" xfId="2188"/>
    <cellStyle name="Normal 10 6" xfId="2189"/>
    <cellStyle name="Normal 10 7" xfId="2190"/>
    <cellStyle name="Normal 10 8" xfId="2191"/>
    <cellStyle name="Normal 10 9" xfId="2192"/>
    <cellStyle name="Normal 10_para_popis_pop21112012.xlsx" xfId="2193"/>
    <cellStyle name="Normal 11" xfId="2194"/>
    <cellStyle name="Normal 11 10" xfId="2195"/>
    <cellStyle name="Normal 11 11" xfId="2196"/>
    <cellStyle name="Normal 11 12" xfId="2197"/>
    <cellStyle name="Normal 11 13" xfId="2198"/>
    <cellStyle name="Normal 11 14" xfId="2199"/>
    <cellStyle name="Normal 11 15" xfId="2200"/>
    <cellStyle name="Normal 11 16" xfId="2201"/>
    <cellStyle name="Normal 11 17" xfId="2202"/>
    <cellStyle name="Normal 11 18" xfId="2203"/>
    <cellStyle name="Normal 11 19" xfId="2204"/>
    <cellStyle name="Normal 11 2" xfId="2205"/>
    <cellStyle name="Normal 11 2 2" xfId="2206"/>
    <cellStyle name="Normal 11 2 3" xfId="2207"/>
    <cellStyle name="Normal 11 2 4" xfId="2208"/>
    <cellStyle name="Normal 11 2 5" xfId="2209"/>
    <cellStyle name="Normal 11 2_KLIMA" xfId="2210"/>
    <cellStyle name="Normal 11 20" xfId="2211"/>
    <cellStyle name="Normal 11 21" xfId="2212"/>
    <cellStyle name="Normal 11 22" xfId="2213"/>
    <cellStyle name="Normal 11 23" xfId="2214"/>
    <cellStyle name="Normal 11 24" xfId="2215"/>
    <cellStyle name="Normal 11 25" xfId="2216"/>
    <cellStyle name="Normal 11 26" xfId="2217"/>
    <cellStyle name="Normal 11 3" xfId="2218"/>
    <cellStyle name="Normal 11 4" xfId="2219"/>
    <cellStyle name="Normal 11 5" xfId="2220"/>
    <cellStyle name="Normal 11 6" xfId="2221"/>
    <cellStyle name="Normal 11 7" xfId="2222"/>
    <cellStyle name="Normal 11 8" xfId="2223"/>
    <cellStyle name="Normal 11 9" xfId="2224"/>
    <cellStyle name="Normal 12" xfId="2225"/>
    <cellStyle name="Normal 12 2" xfId="2226"/>
    <cellStyle name="Normal 13" xfId="2227"/>
    <cellStyle name="Normal 14" xfId="2228"/>
    <cellStyle name="Normal 14 2" xfId="2229"/>
    <cellStyle name="Normal 15" xfId="2230"/>
    <cellStyle name="Normal 17" xfId="2231"/>
    <cellStyle name="Normal 19" xfId="2232"/>
    <cellStyle name="Normal 2" xfId="2233"/>
    <cellStyle name="Normal 2 10" xfId="2234"/>
    <cellStyle name="Normal 2 11" xfId="2235"/>
    <cellStyle name="Normal 2 12" xfId="2236"/>
    <cellStyle name="Normal 2 13" xfId="2237"/>
    <cellStyle name="Normal 2 14" xfId="2238"/>
    <cellStyle name="Normal 2 15" xfId="2239"/>
    <cellStyle name="Normal 2 16" xfId="2240"/>
    <cellStyle name="Normal 2 17" xfId="2241"/>
    <cellStyle name="Normal 2 18" xfId="2242"/>
    <cellStyle name="Normal 2 19" xfId="2243"/>
    <cellStyle name="Normal 2 2" xfId="2244"/>
    <cellStyle name="Normal 2 2 10" xfId="2245"/>
    <cellStyle name="Normal 2 2 11" xfId="2246"/>
    <cellStyle name="Normal 2 2 12" xfId="2247"/>
    <cellStyle name="Normal 2 2 13" xfId="2248"/>
    <cellStyle name="Normal 2 2 14" xfId="2249"/>
    <cellStyle name="Normal 2 2 15" xfId="2250"/>
    <cellStyle name="Normal 2 2 16" xfId="2251"/>
    <cellStyle name="Normal 2 2 17" xfId="2252"/>
    <cellStyle name="Normal 2 2 18" xfId="2253"/>
    <cellStyle name="Normal 2 2 19" xfId="2254"/>
    <cellStyle name="Normal 2 2 2" xfId="2255"/>
    <cellStyle name="Normal 2 2 2 10" xfId="2256"/>
    <cellStyle name="Normal 2 2 2 11" xfId="2257"/>
    <cellStyle name="Normal 2 2 2 12" xfId="2258"/>
    <cellStyle name="Normal 2 2 2 13" xfId="2259"/>
    <cellStyle name="Normal 2 2 2 14" xfId="2260"/>
    <cellStyle name="Normal 2 2 2 15" xfId="2261"/>
    <cellStyle name="Normal 2 2 2 16" xfId="2262"/>
    <cellStyle name="Normal 2 2 2 17" xfId="2263"/>
    <cellStyle name="Normal 2 2 2 18" xfId="2264"/>
    <cellStyle name="Normal 2 2 2 19" xfId="2265"/>
    <cellStyle name="Normal 2 2 2 2" xfId="2266"/>
    <cellStyle name="Normal 2 2 2 2 2" xfId="2267"/>
    <cellStyle name="Normal 2 2 2 2 3" xfId="2268"/>
    <cellStyle name="Normal 2 2 2 20" xfId="2269"/>
    <cellStyle name="Normal 2 2 2 21" xfId="2270"/>
    <cellStyle name="Normal 2 2 2 22" xfId="2271"/>
    <cellStyle name="Normal 2 2 2 23" xfId="2272"/>
    <cellStyle name="Normal 2 2 2 24" xfId="2273"/>
    <cellStyle name="Normal 2 2 2 25" xfId="2274"/>
    <cellStyle name="Normal 2 2 2 3" xfId="2275"/>
    <cellStyle name="Normal 2 2 2 4" xfId="2276"/>
    <cellStyle name="Normal 2 2 2 5" xfId="2277"/>
    <cellStyle name="Normal 2 2 2 6" xfId="2278"/>
    <cellStyle name="Normal 2 2 2 7" xfId="2279"/>
    <cellStyle name="Normal 2 2 2 8" xfId="2280"/>
    <cellStyle name="Normal 2 2 2 9" xfId="2281"/>
    <cellStyle name="Normal 2 2 20" xfId="2282"/>
    <cellStyle name="Normal 2 2 21" xfId="2283"/>
    <cellStyle name="Normal 2 2 22" xfId="2284"/>
    <cellStyle name="Normal 2 2 23" xfId="2285"/>
    <cellStyle name="Normal 2 2 24" xfId="2286"/>
    <cellStyle name="Normal 2 2 25" xfId="2287"/>
    <cellStyle name="Normal 2 2 26" xfId="2288"/>
    <cellStyle name="Normal 2 2 27" xfId="2289"/>
    <cellStyle name="Normal 2 2 28" xfId="2290"/>
    <cellStyle name="Normal 2 2 29" xfId="2291"/>
    <cellStyle name="Normal 2 2 3" xfId="2292"/>
    <cellStyle name="Normal 2 2 3 2" xfId="2293"/>
    <cellStyle name="Normal 2 2 3 3" xfId="2294"/>
    <cellStyle name="Normal 2 2 3_Veterinarske tablete DD" xfId="2295"/>
    <cellStyle name="Normal 2 2 4" xfId="2296"/>
    <cellStyle name="Normal 2 2 5" xfId="2297"/>
    <cellStyle name="Normal 2 2 6" xfId="2298"/>
    <cellStyle name="Normal 2 2 7" xfId="2299"/>
    <cellStyle name="Normal 2 2 8" xfId="2300"/>
    <cellStyle name="Normal 2 2 9" xfId="2301"/>
    <cellStyle name="Normal 2 2_KLIMA" xfId="2302"/>
    <cellStyle name="Normal 2 20" xfId="2303"/>
    <cellStyle name="Normal 2 21" xfId="2304"/>
    <cellStyle name="Normal 2 22" xfId="2305"/>
    <cellStyle name="Normal 2 23" xfId="2306"/>
    <cellStyle name="Normal 2 24" xfId="2307"/>
    <cellStyle name="Normal 2 25" xfId="2308"/>
    <cellStyle name="Normal 2 26" xfId="2309"/>
    <cellStyle name="Normal 2 27" xfId="2310"/>
    <cellStyle name="Normal 2 28" xfId="2311"/>
    <cellStyle name="Normal 2 29" xfId="2312"/>
    <cellStyle name="Normal 2 3" xfId="2313"/>
    <cellStyle name="Normal 2 3 10" xfId="2314"/>
    <cellStyle name="Normal 2 3 11" xfId="2315"/>
    <cellStyle name="Normal 2 3 12" xfId="2316"/>
    <cellStyle name="Normal 2 3 13" xfId="2317"/>
    <cellStyle name="Normal 2 3 14" xfId="2318"/>
    <cellStyle name="Normal 2 3 15" xfId="2319"/>
    <cellStyle name="Normal 2 3 16" xfId="2320"/>
    <cellStyle name="Normal 2 3 17" xfId="2321"/>
    <cellStyle name="Normal 2 3 18" xfId="2322"/>
    <cellStyle name="Normal 2 3 19" xfId="2323"/>
    <cellStyle name="Normal 2 3 2" xfId="2324"/>
    <cellStyle name="Normal 2 3 2 2" xfId="2325"/>
    <cellStyle name="Normal 2 3 2 3" xfId="2326"/>
    <cellStyle name="Normal 2 3 20" xfId="2327"/>
    <cellStyle name="Normal 2 3 21" xfId="2328"/>
    <cellStyle name="Normal 2 3 22" xfId="2329"/>
    <cellStyle name="Normal 2 3 23" xfId="2330"/>
    <cellStyle name="Normal 2 3 24" xfId="2331"/>
    <cellStyle name="Normal 2 3 25" xfId="2332"/>
    <cellStyle name="Normal 2 3 3" xfId="2333"/>
    <cellStyle name="Normal 2 3 4" xfId="2334"/>
    <cellStyle name="Normal 2 3 5" xfId="2335"/>
    <cellStyle name="Normal 2 3 6" xfId="2336"/>
    <cellStyle name="Normal 2 3 7" xfId="2337"/>
    <cellStyle name="Normal 2 3 8" xfId="2338"/>
    <cellStyle name="Normal 2 3 9" xfId="2339"/>
    <cellStyle name="Normal 2 30" xfId="2340"/>
    <cellStyle name="Normal 2 31" xfId="2341"/>
    <cellStyle name="Normal 2 32" xfId="2342"/>
    <cellStyle name="Normal 2 33" xfId="2343"/>
    <cellStyle name="Normal 2 34" xfId="2344"/>
    <cellStyle name="Normal 2 35" xfId="2345"/>
    <cellStyle name="Normal 2 36" xfId="2346"/>
    <cellStyle name="Normal 2 36 2" xfId="2347"/>
    <cellStyle name="Normal 2 37" xfId="2348"/>
    <cellStyle name="Normal 2 37 2" xfId="2349"/>
    <cellStyle name="Normal 2 38" xfId="2350"/>
    <cellStyle name="Normal 2 38 2" xfId="2351"/>
    <cellStyle name="Normal 2 39" xfId="2352"/>
    <cellStyle name="Normal 2 39 2" xfId="2353"/>
    <cellStyle name="Normal 2 4" xfId="2354"/>
    <cellStyle name="Normal 2 4 10" xfId="2355"/>
    <cellStyle name="Normal 2 4 11" xfId="2356"/>
    <cellStyle name="Normal 2 4 12" xfId="2357"/>
    <cellStyle name="Normal 2 4 13" xfId="2358"/>
    <cellStyle name="Normal 2 4 14" xfId="2359"/>
    <cellStyle name="Normal 2 4 15" xfId="2360"/>
    <cellStyle name="Normal 2 4 16" xfId="2361"/>
    <cellStyle name="Normal 2 4 17" xfId="2362"/>
    <cellStyle name="Normal 2 4 18" xfId="2363"/>
    <cellStyle name="Normal 2 4 19" xfId="2364"/>
    <cellStyle name="Normal 2 4 2" xfId="2365"/>
    <cellStyle name="Normal 2 4 2 2" xfId="2366"/>
    <cellStyle name="Normal 2 4 2 3" xfId="2367"/>
    <cellStyle name="Normal 2 4 20" xfId="2368"/>
    <cellStyle name="Normal 2 4 21" xfId="2369"/>
    <cellStyle name="Normal 2 4 22" xfId="2370"/>
    <cellStyle name="Normal 2 4 23" xfId="2371"/>
    <cellStyle name="Normal 2 4 24" xfId="2372"/>
    <cellStyle name="Normal 2 4 25" xfId="2373"/>
    <cellStyle name="Normal 2 4 3" xfId="2374"/>
    <cellStyle name="Normal 2 4 4" xfId="2375"/>
    <cellStyle name="Normal 2 4 5" xfId="2376"/>
    <cellStyle name="Normal 2 4 6" xfId="2377"/>
    <cellStyle name="Normal 2 4 7" xfId="2378"/>
    <cellStyle name="Normal 2 4 8" xfId="2379"/>
    <cellStyle name="Normal 2 4 9" xfId="2380"/>
    <cellStyle name="Normal 2 4_Veterinarske tablete DD" xfId="2381"/>
    <cellStyle name="Normal 2 40" xfId="2382"/>
    <cellStyle name="Normal 2 41" xfId="2383"/>
    <cellStyle name="Normal 2 42" xfId="2384"/>
    <cellStyle name="Normal 2 43" xfId="2385"/>
    <cellStyle name="Normal 2 44" xfId="2386"/>
    <cellStyle name="Normal 2 45" xfId="2387"/>
    <cellStyle name="Normal 2 46" xfId="2388"/>
    <cellStyle name="Normal 2 47" xfId="2389"/>
    <cellStyle name="Normal 2 48" xfId="2390"/>
    <cellStyle name="Normal 2 5" xfId="2391"/>
    <cellStyle name="Normal 2 5 10" xfId="2392"/>
    <cellStyle name="Normal 2 5 11" xfId="2393"/>
    <cellStyle name="Normal 2 5 12" xfId="2394"/>
    <cellStyle name="Normal 2 5 13" xfId="2395"/>
    <cellStyle name="Normal 2 5 14" xfId="2396"/>
    <cellStyle name="Normal 2 5 15" xfId="2397"/>
    <cellStyle name="Normal 2 5 16" xfId="2398"/>
    <cellStyle name="Normal 2 5 17" xfId="2399"/>
    <cellStyle name="Normal 2 5 18" xfId="2400"/>
    <cellStyle name="Normal 2 5 19" xfId="2401"/>
    <cellStyle name="Normal 2 5 2" xfId="2402"/>
    <cellStyle name="Normal 2 5 2 2" xfId="2403"/>
    <cellStyle name="Normal 2 5 2 3" xfId="2404"/>
    <cellStyle name="Normal 2 5 20" xfId="2405"/>
    <cellStyle name="Normal 2 5 21" xfId="2406"/>
    <cellStyle name="Normal 2 5 22" xfId="2407"/>
    <cellStyle name="Normal 2 5 23" xfId="2408"/>
    <cellStyle name="Normal 2 5 24" xfId="2409"/>
    <cellStyle name="Normal 2 5 25" xfId="2410"/>
    <cellStyle name="Normal 2 5 3" xfId="2411"/>
    <cellStyle name="Normal 2 5 4" xfId="2412"/>
    <cellStyle name="Normal 2 5 5" xfId="2413"/>
    <cellStyle name="Normal 2 5 6" xfId="2414"/>
    <cellStyle name="Normal 2 5 7" xfId="2415"/>
    <cellStyle name="Normal 2 5 8" xfId="2416"/>
    <cellStyle name="Normal 2 5 9" xfId="2417"/>
    <cellStyle name="Normal 2 5_Veterinarske tablete DD" xfId="2418"/>
    <cellStyle name="Normal 2 6" xfId="2419"/>
    <cellStyle name="Normal 2 6 2" xfId="2420"/>
    <cellStyle name="Normal 2 6 3" xfId="2421"/>
    <cellStyle name="Normal 2 7" xfId="2422"/>
    <cellStyle name="Normal 2 8" xfId="2423"/>
    <cellStyle name="Normal 2 9" xfId="2424"/>
    <cellStyle name="normal 2_para_popis_pop21112012.xlsx" xfId="2425"/>
    <cellStyle name="Normal 20" xfId="2426"/>
    <cellStyle name="Normal 21" xfId="2427"/>
    <cellStyle name="Normal 23" xfId="2428"/>
    <cellStyle name="Normal 24" xfId="2429"/>
    <cellStyle name="Normal 25" xfId="2430"/>
    <cellStyle name="Normal 28" xfId="2431"/>
    <cellStyle name="Normal 3" xfId="2432"/>
    <cellStyle name="Normal 3 10" xfId="2433"/>
    <cellStyle name="Normal 3 11" xfId="2434"/>
    <cellStyle name="Normal 3 12" xfId="2435"/>
    <cellStyle name="Normal 3 13" xfId="2436"/>
    <cellStyle name="Normal 3 14" xfId="2437"/>
    <cellStyle name="Normal 3 15" xfId="2438"/>
    <cellStyle name="Normal 3 16" xfId="2439"/>
    <cellStyle name="Normal 3 17" xfId="2440"/>
    <cellStyle name="Normal 3 18" xfId="2441"/>
    <cellStyle name="Normal 3 19" xfId="2442"/>
    <cellStyle name="Normal 3 2" xfId="2443"/>
    <cellStyle name="Normal 3 2 2" xfId="2444"/>
    <cellStyle name="Normal 3 2 3" xfId="2445"/>
    <cellStyle name="Normal 3 2 4" xfId="2446"/>
    <cellStyle name="Normal 3 2 5" xfId="2447"/>
    <cellStyle name="Normal 3 2 6" xfId="2448"/>
    <cellStyle name="Normal 3 2_KLIMA" xfId="2449"/>
    <cellStyle name="Normal 3 20" xfId="2450"/>
    <cellStyle name="Normal 3 21" xfId="2451"/>
    <cellStyle name="Normal 3 22" xfId="2452"/>
    <cellStyle name="Normal 3 23" xfId="2453"/>
    <cellStyle name="Normal 3 24" xfId="2454"/>
    <cellStyle name="Normal 3 25" xfId="2455"/>
    <cellStyle name="Normal 3 26" xfId="2456"/>
    <cellStyle name="Normal 3 27" xfId="2457"/>
    <cellStyle name="Normal 3 28" xfId="2458"/>
    <cellStyle name="Normal 3 29" xfId="2459"/>
    <cellStyle name="Normal 3 3" xfId="2460"/>
    <cellStyle name="Normal 3 3 2" xfId="2461"/>
    <cellStyle name="Normal 3 30" xfId="2462"/>
    <cellStyle name="Normal 3 31" xfId="2463"/>
    <cellStyle name="Normal 3 32" xfId="2464"/>
    <cellStyle name="Normal 3 33" xfId="2465"/>
    <cellStyle name="Normal 3 34" xfId="2466"/>
    <cellStyle name="Normal 3 4" xfId="2467"/>
    <cellStyle name="Normal 3 4 2" xfId="2468"/>
    <cellStyle name="Normal 3 5" xfId="2469"/>
    <cellStyle name="Normal 3 5 2" xfId="2470"/>
    <cellStyle name="Normal 3 6" xfId="2471"/>
    <cellStyle name="Normal 3 6 2" xfId="2472"/>
    <cellStyle name="Normal 3 7" xfId="2473"/>
    <cellStyle name="Normal 3 7 2" xfId="2474"/>
    <cellStyle name="Normal 3 8" xfId="2475"/>
    <cellStyle name="Normal 3 8 2" xfId="2476"/>
    <cellStyle name="Normal 3 9" xfId="2477"/>
    <cellStyle name="Normal 3 9 2" xfId="2478"/>
    <cellStyle name="Normal 3_Popis delilnica hrane Paragimont" xfId="2479"/>
    <cellStyle name="Normal 4" xfId="2480"/>
    <cellStyle name="Normal 4 10" xfId="2481"/>
    <cellStyle name="Normal 4 11" xfId="2482"/>
    <cellStyle name="Normal 4 12" xfId="2483"/>
    <cellStyle name="Normal 4 13" xfId="2484"/>
    <cellStyle name="Normal 4 14" xfId="2485"/>
    <cellStyle name="Normal 4 15" xfId="2486"/>
    <cellStyle name="Normal 4 16" xfId="2487"/>
    <cellStyle name="Normal 4 17" xfId="2488"/>
    <cellStyle name="Normal 4 18" xfId="2489"/>
    <cellStyle name="Normal 4 19" xfId="2490"/>
    <cellStyle name="Normal 4 2" xfId="2491"/>
    <cellStyle name="Normal 4 20" xfId="2492"/>
    <cellStyle name="Normal 4 21" xfId="2493"/>
    <cellStyle name="Normal 4 22" xfId="2494"/>
    <cellStyle name="Normal 4 23" xfId="2495"/>
    <cellStyle name="Normal 4 24" xfId="2496"/>
    <cellStyle name="Normal 4 25" xfId="2497"/>
    <cellStyle name="Normal 4 26" xfId="2498"/>
    <cellStyle name="Normal 4 27" xfId="2499"/>
    <cellStyle name="Normal 4 28" xfId="2500"/>
    <cellStyle name="Normal 4 29" xfId="2501"/>
    <cellStyle name="Normal 4 3" xfId="2502"/>
    <cellStyle name="Normal 4 3 2" xfId="2503"/>
    <cellStyle name="Normal 4 3 3" xfId="2504"/>
    <cellStyle name="Normal 4 3 4" xfId="2505"/>
    <cellStyle name="Normal 4 3 5" xfId="2506"/>
    <cellStyle name="Normal 4 30" xfId="2507"/>
    <cellStyle name="Normal 4 4" xfId="2508"/>
    <cellStyle name="Normal 4 5" xfId="2509"/>
    <cellStyle name="Normal 4 6" xfId="2510"/>
    <cellStyle name="Normal 4 7" xfId="2511"/>
    <cellStyle name="Normal 4 8" xfId="2512"/>
    <cellStyle name="Normal 4 9" xfId="2513"/>
    <cellStyle name="Normal 4_128_Krka rezervoar UNP" xfId="2514"/>
    <cellStyle name="Normal 5" xfId="2515"/>
    <cellStyle name="Normal 5 10" xfId="2516"/>
    <cellStyle name="Normal 5 11" xfId="2517"/>
    <cellStyle name="Normal 5 12" xfId="2518"/>
    <cellStyle name="Normal 5 13" xfId="2519"/>
    <cellStyle name="Normal 5 14" xfId="2520"/>
    <cellStyle name="Normal 5 15" xfId="2521"/>
    <cellStyle name="Normal 5 16" xfId="2522"/>
    <cellStyle name="Normal 5 17" xfId="2523"/>
    <cellStyle name="Normal 5 18" xfId="2524"/>
    <cellStyle name="Normal 5 19" xfId="2525"/>
    <cellStyle name="Normal 5 2" xfId="2526"/>
    <cellStyle name="Normal 5 20" xfId="2527"/>
    <cellStyle name="Normal 5 21" xfId="2528"/>
    <cellStyle name="Normal 5 22" xfId="2529"/>
    <cellStyle name="Normal 5 23" xfId="2530"/>
    <cellStyle name="Normal 5 24" xfId="2531"/>
    <cellStyle name="Normal 5 3" xfId="2532"/>
    <cellStyle name="Normal 5 4" xfId="2533"/>
    <cellStyle name="Normal 5 5" xfId="2534"/>
    <cellStyle name="Normal 5 6" xfId="2535"/>
    <cellStyle name="Normal 5 7" xfId="2536"/>
    <cellStyle name="Normal 5 8" xfId="2537"/>
    <cellStyle name="Normal 5 9" xfId="2538"/>
    <cellStyle name="Normal 5_3  321-2012 Popis Cevne - Lakiranje Lek Prevalje PZI v02-P" xfId="2539"/>
    <cellStyle name="Normal 6" xfId="2540"/>
    <cellStyle name="Normal 6 2" xfId="2541"/>
    <cellStyle name="Normal 6_para_popis_pop21112012.xlsx" xfId="2542"/>
    <cellStyle name="Normal 7" xfId="2543"/>
    <cellStyle name="Normal 7 2" xfId="2544"/>
    <cellStyle name="Normal 7_para_popis_pop21112012.xlsx" xfId="2545"/>
    <cellStyle name="Normal 8" xfId="2546"/>
    <cellStyle name="Normal 8 2" xfId="2547"/>
    <cellStyle name="Normal 9" xfId="2548"/>
    <cellStyle name="Normal 9 10" xfId="2549"/>
    <cellStyle name="Normal 9 11" xfId="2550"/>
    <cellStyle name="Normal 9 12" xfId="2551"/>
    <cellStyle name="Normal 9 13" xfId="2552"/>
    <cellStyle name="Normal 9 14" xfId="2553"/>
    <cellStyle name="Normal 9 15" xfId="2554"/>
    <cellStyle name="Normal 9 16" xfId="2555"/>
    <cellStyle name="Normal 9 17" xfId="2556"/>
    <cellStyle name="Normal 9 18" xfId="2557"/>
    <cellStyle name="Normal 9 19" xfId="2558"/>
    <cellStyle name="Normal 9 2" xfId="2559"/>
    <cellStyle name="Normal 9 2 2" xfId="2560"/>
    <cellStyle name="Normal 9 2 3" xfId="2561"/>
    <cellStyle name="Normal 9 2 4" xfId="2562"/>
    <cellStyle name="Normal 9 2 5" xfId="2563"/>
    <cellStyle name="Normal 9 2_KLIMA" xfId="2564"/>
    <cellStyle name="Normal 9 20" xfId="2565"/>
    <cellStyle name="Normal 9 21" xfId="2566"/>
    <cellStyle name="Normal 9 22" xfId="2567"/>
    <cellStyle name="Normal 9 23" xfId="2568"/>
    <cellStyle name="Normal 9 24" xfId="2569"/>
    <cellStyle name="Normal 9 25" xfId="2570"/>
    <cellStyle name="Normal 9 26" xfId="2571"/>
    <cellStyle name="Normal 9 3" xfId="2572"/>
    <cellStyle name="Normal 9 4" xfId="2573"/>
    <cellStyle name="Normal 9 5" xfId="2574"/>
    <cellStyle name="Normal 9 6" xfId="2575"/>
    <cellStyle name="Normal 9 7" xfId="2576"/>
    <cellStyle name="Normal 9 8" xfId="2577"/>
    <cellStyle name="Normal 9 9" xfId="2578"/>
    <cellStyle name="Normal_1.0.A" xfId="19"/>
    <cellStyle name="Normal_1.3.2" xfId="20"/>
    <cellStyle name="Normal_1.3.2 2" xfId="21"/>
    <cellStyle name="Normal_BoQ - cene sit_eur" xfId="22"/>
    <cellStyle name="Normale_CAPITOLO 1.XLS" xfId="2579"/>
    <cellStyle name="NORMAL-POP" xfId="2580"/>
    <cellStyle name="Note 2" xfId="2581"/>
    <cellStyle name="Note 3" xfId="2582"/>
    <cellStyle name="Odstotek 2" xfId="2583"/>
    <cellStyle name="Opomba 2" xfId="2584"/>
    <cellStyle name="Opomba 2 2" xfId="2585"/>
    <cellStyle name="Opomba 2_para_popis_pop21112012.xlsx" xfId="2586"/>
    <cellStyle name="Opomba 3" xfId="2587"/>
    <cellStyle name="Opomba 4" xfId="2588"/>
    <cellStyle name="Opomba 5" xfId="2589"/>
    <cellStyle name="Opomba 6" xfId="2590"/>
    <cellStyle name="Opozorilo 2" xfId="2591"/>
    <cellStyle name="Opozorilo 3" xfId="2592"/>
    <cellStyle name="Output 2" xfId="2593"/>
    <cellStyle name="Output 3" xfId="2594"/>
    <cellStyle name="Percent 2 10" xfId="2595"/>
    <cellStyle name="Percent 2 10 2" xfId="2596"/>
    <cellStyle name="Percent 2 11" xfId="2597"/>
    <cellStyle name="Percent 2 11 2" xfId="2598"/>
    <cellStyle name="Percent 2 12" xfId="2599"/>
    <cellStyle name="Percent 2 13" xfId="2600"/>
    <cellStyle name="Percent 2 2" xfId="2601"/>
    <cellStyle name="Percent 2 2 2" xfId="2602"/>
    <cellStyle name="Percent 2 3" xfId="2603"/>
    <cellStyle name="Percent 2 3 2" xfId="2604"/>
    <cellStyle name="Percent 2 4" xfId="2605"/>
    <cellStyle name="Percent 2 4 2" xfId="2606"/>
    <cellStyle name="Percent 2 5" xfId="2607"/>
    <cellStyle name="Percent 2 5 2" xfId="2608"/>
    <cellStyle name="Percent 2 6" xfId="2609"/>
    <cellStyle name="Percent 2 6 2" xfId="2610"/>
    <cellStyle name="Percent 2 7" xfId="2611"/>
    <cellStyle name="Percent 2 7 2" xfId="2612"/>
    <cellStyle name="Percent 2 8" xfId="2613"/>
    <cellStyle name="Percent 2 8 2" xfId="2614"/>
    <cellStyle name="Percent 2 9" xfId="2615"/>
    <cellStyle name="Percent 2 9 2" xfId="2616"/>
    <cellStyle name="Percent 5 2" xfId="2617"/>
    <cellStyle name="Percent 5 2 2" xfId="2618"/>
    <cellStyle name="Percent 5 3" xfId="2619"/>
    <cellStyle name="Percent 5 3 2" xfId="2620"/>
    <cellStyle name="Percent 5 4" xfId="2621"/>
    <cellStyle name="Percent 5 5" xfId="2622"/>
    <cellStyle name="Percent 6 2" xfId="2623"/>
    <cellStyle name="Percent 6 2 2" xfId="2624"/>
    <cellStyle name="Percent 6 3" xfId="2625"/>
    <cellStyle name="Percent 6 3 2" xfId="2626"/>
    <cellStyle name="Percent 6 4" xfId="2627"/>
    <cellStyle name="Percent 6 5" xfId="2628"/>
    <cellStyle name="Percent 7 2" xfId="2629"/>
    <cellStyle name="Percent 7 2 2" xfId="2630"/>
    <cellStyle name="Percent 7 3" xfId="2631"/>
    <cellStyle name="Percent 7 3 2" xfId="2632"/>
    <cellStyle name="Percent 7 4" xfId="2633"/>
    <cellStyle name="Percent 7 5" xfId="2634"/>
    <cellStyle name="Percent 8" xfId="2635"/>
    <cellStyle name="Percent 8 2" xfId="2636"/>
    <cellStyle name="Percent 8 2 2" xfId="2637"/>
    <cellStyle name="Percent 8 3" xfId="2638"/>
    <cellStyle name="Percent 8 3 2" xfId="2639"/>
    <cellStyle name="Percent 8 4" xfId="2640"/>
    <cellStyle name="Percent 8 4 2" xfId="2641"/>
    <cellStyle name="Percent 8 5" xfId="2642"/>
    <cellStyle name="Percent 8 5 2" xfId="2643"/>
    <cellStyle name="Percent 8 6" xfId="2644"/>
    <cellStyle name="Percent 8 7" xfId="2645"/>
    <cellStyle name="Percent 9 2" xfId="2646"/>
    <cellStyle name="Percent 9 2 2" xfId="2647"/>
    <cellStyle name="Percent 9 3" xfId="2648"/>
    <cellStyle name="Percent 9 3 2" xfId="2649"/>
    <cellStyle name="Percent 9 4" xfId="2650"/>
    <cellStyle name="Percent 9 5" xfId="2651"/>
    <cellStyle name="Pojasnjevalno besedilo 2" xfId="2652"/>
    <cellStyle name="Pomoc" xfId="2653"/>
    <cellStyle name="Poudarek1 2" xfId="2654"/>
    <cellStyle name="Poudarek2 2" xfId="2655"/>
    <cellStyle name="Poudarek3 2" xfId="2656"/>
    <cellStyle name="Poudarek4 2" xfId="2657"/>
    <cellStyle name="Poudarek5 2" xfId="2658"/>
    <cellStyle name="Poudarek6 2" xfId="2659"/>
    <cellStyle name="Povezana celica 2" xfId="2660"/>
    <cellStyle name="Preveri celico 2" xfId="2661"/>
    <cellStyle name="Računanje 2" xfId="2662"/>
    <cellStyle name="Rekapitulacija" xfId="2663"/>
    <cellStyle name="Sheet Title" xfId="2664"/>
    <cellStyle name="Slabo 2" xfId="2665"/>
    <cellStyle name="Slog 1" xfId="2666"/>
    <cellStyle name="Slog jb" xfId="23"/>
    <cellStyle name="Standard_5459.kalk.00.RevD" xfId="2667"/>
    <cellStyle name="Style 1" xfId="2668"/>
    <cellStyle name="Style 1 2" xfId="2669"/>
    <cellStyle name="Style 1_para_popis_pop21112012.xlsx" xfId="2670"/>
    <cellStyle name="tekst-levo" xfId="24"/>
    <cellStyle name="text-desno" xfId="25"/>
    <cellStyle name="Title 2" xfId="2671"/>
    <cellStyle name="Title 3" xfId="2672"/>
    <cellStyle name="Total 10" xfId="2673"/>
    <cellStyle name="Total 10 2" xfId="2674"/>
    <cellStyle name="Total 11" xfId="2675"/>
    <cellStyle name="Total 11 2" xfId="2676"/>
    <cellStyle name="Total 12" xfId="2677"/>
    <cellStyle name="Total 12 2" xfId="2678"/>
    <cellStyle name="Total 12 3" xfId="2679"/>
    <cellStyle name="Total 12 4" xfId="2680"/>
    <cellStyle name="Total 12 5" xfId="2681"/>
    <cellStyle name="Total 13" xfId="2682"/>
    <cellStyle name="Total 13 2" xfId="2683"/>
    <cellStyle name="Total 13 3" xfId="2684"/>
    <cellStyle name="Total 13 4" xfId="2685"/>
    <cellStyle name="Total 13 5" xfId="2686"/>
    <cellStyle name="Total 14" xfId="2687"/>
    <cellStyle name="Total 15" xfId="2688"/>
    <cellStyle name="Total 2" xfId="2689"/>
    <cellStyle name="Total 2 10" xfId="2690"/>
    <cellStyle name="Total 2 11" xfId="2691"/>
    <cellStyle name="Total 2 12" xfId="2692"/>
    <cellStyle name="Total 2 13" xfId="2693"/>
    <cellStyle name="Total 2 14" xfId="2694"/>
    <cellStyle name="Total 2 15" xfId="2695"/>
    <cellStyle name="Total 2 16" xfId="2696"/>
    <cellStyle name="Total 2 17" xfId="2697"/>
    <cellStyle name="Total 2 18" xfId="2698"/>
    <cellStyle name="Total 2 19" xfId="2699"/>
    <cellStyle name="Total 2 2" xfId="2700"/>
    <cellStyle name="Total 2 2 2" xfId="2701"/>
    <cellStyle name="Total 2 2 3" xfId="2702"/>
    <cellStyle name="Total 2 2 4" xfId="2703"/>
    <cellStyle name="Total 2 2 5" xfId="2704"/>
    <cellStyle name="Total 2 2 6" xfId="2705"/>
    <cellStyle name="Total 2 2_KLIMA" xfId="2706"/>
    <cellStyle name="Total 2 20" xfId="2707"/>
    <cellStyle name="Total 2 21" xfId="2708"/>
    <cellStyle name="Total 2 22" xfId="2709"/>
    <cellStyle name="Total 2 23" xfId="2710"/>
    <cellStyle name="Total 2 24" xfId="2711"/>
    <cellStyle name="Total 2 25" xfId="2712"/>
    <cellStyle name="Total 2 26" xfId="2713"/>
    <cellStyle name="Total 2 27" xfId="2714"/>
    <cellStyle name="Total 2 28" xfId="2715"/>
    <cellStyle name="Total 2 29" xfId="2716"/>
    <cellStyle name="Total 2 3" xfId="2717"/>
    <cellStyle name="Total 2 3 2" xfId="2718"/>
    <cellStyle name="Total 2 30" xfId="2719"/>
    <cellStyle name="Total 2 31" xfId="2720"/>
    <cellStyle name="Total 2 32" xfId="2721"/>
    <cellStyle name="Total 2 33" xfId="2722"/>
    <cellStyle name="Total 2 34" xfId="2723"/>
    <cellStyle name="Total 2 35" xfId="2724"/>
    <cellStyle name="Total 2 36" xfId="2725"/>
    <cellStyle name="Total 2 37" xfId="2726"/>
    <cellStyle name="Total 2 38" xfId="2727"/>
    <cellStyle name="Total 2 39" xfId="2728"/>
    <cellStyle name="Total 2 4" xfId="2729"/>
    <cellStyle name="Total 2 4 2" xfId="2730"/>
    <cellStyle name="Total 2 40" xfId="2731"/>
    <cellStyle name="Total 2 5" xfId="2732"/>
    <cellStyle name="Total 2 5 2" xfId="2733"/>
    <cellStyle name="Total 2 6" xfId="2734"/>
    <cellStyle name="Total 2 6 2" xfId="2735"/>
    <cellStyle name="Total 2 7" xfId="2736"/>
    <cellStyle name="Total 2 7 2" xfId="2737"/>
    <cellStyle name="Total 2 8" xfId="2738"/>
    <cellStyle name="Total 2 8 2" xfId="2739"/>
    <cellStyle name="Total 2 9" xfId="2740"/>
    <cellStyle name="Total 2 9 2" xfId="2741"/>
    <cellStyle name="Total 3" xfId="2742"/>
    <cellStyle name="Total 3 10" xfId="2743"/>
    <cellStyle name="Total 3 11" xfId="2744"/>
    <cellStyle name="Total 3 12" xfId="2745"/>
    <cellStyle name="Total 3 13" xfId="2746"/>
    <cellStyle name="Total 3 14" xfId="2747"/>
    <cellStyle name="Total 3 15" xfId="2748"/>
    <cellStyle name="Total 3 16" xfId="2749"/>
    <cellStyle name="Total 3 17" xfId="2750"/>
    <cellStyle name="Total 3 18" xfId="2751"/>
    <cellStyle name="Total 3 19" xfId="2752"/>
    <cellStyle name="Total 3 2" xfId="2753"/>
    <cellStyle name="Total 3 2 2" xfId="2754"/>
    <cellStyle name="Total 3 20" xfId="2755"/>
    <cellStyle name="Total 3 21" xfId="2756"/>
    <cellStyle name="Total 3 22" xfId="2757"/>
    <cellStyle name="Total 3 23" xfId="2758"/>
    <cellStyle name="Total 3 24" xfId="2759"/>
    <cellStyle name="Total 3 25" xfId="2760"/>
    <cellStyle name="Total 3 26" xfId="2761"/>
    <cellStyle name="Total 3 27" xfId="2762"/>
    <cellStyle name="Total 3 28" xfId="2763"/>
    <cellStyle name="Total 3 29" xfId="2764"/>
    <cellStyle name="Total 3 3" xfId="2765"/>
    <cellStyle name="Total 3 3 2" xfId="2766"/>
    <cellStyle name="Total 3 30" xfId="2767"/>
    <cellStyle name="Total 3 31" xfId="2768"/>
    <cellStyle name="Total 3 32" xfId="2769"/>
    <cellStyle name="Total 3 33" xfId="2770"/>
    <cellStyle name="Total 3 34" xfId="2771"/>
    <cellStyle name="Total 3 4" xfId="2772"/>
    <cellStyle name="Total 3 4 2" xfId="2773"/>
    <cellStyle name="Total 3 5" xfId="2774"/>
    <cellStyle name="Total 3 5 2" xfId="2775"/>
    <cellStyle name="Total 3 6" xfId="2776"/>
    <cellStyle name="Total 3 6 2" xfId="2777"/>
    <cellStyle name="Total 3 7" xfId="2778"/>
    <cellStyle name="Total 3 7 2" xfId="2779"/>
    <cellStyle name="Total 3 8" xfId="2780"/>
    <cellStyle name="Total 3 8 2" xfId="2781"/>
    <cellStyle name="Total 3 9" xfId="2782"/>
    <cellStyle name="Total 3 9 2" xfId="2783"/>
    <cellStyle name="Total 4" xfId="2784"/>
    <cellStyle name="Total 4 10" xfId="2785"/>
    <cellStyle name="Total 4 11" xfId="2786"/>
    <cellStyle name="Total 4 12" xfId="2787"/>
    <cellStyle name="Total 4 13" xfId="2788"/>
    <cellStyle name="Total 4 14" xfId="2789"/>
    <cellStyle name="Total 4 15" xfId="2790"/>
    <cellStyle name="Total 4 16" xfId="2791"/>
    <cellStyle name="Total 4 17" xfId="2792"/>
    <cellStyle name="Total 4 18" xfId="2793"/>
    <cellStyle name="Total 4 19" xfId="2794"/>
    <cellStyle name="Total 4 2" xfId="2795"/>
    <cellStyle name="Total 4 2 2" xfId="2796"/>
    <cellStyle name="Total 4 20" xfId="2797"/>
    <cellStyle name="Total 4 21" xfId="2798"/>
    <cellStyle name="Total 4 22" xfId="2799"/>
    <cellStyle name="Total 4 23" xfId="2800"/>
    <cellStyle name="Total 4 24" xfId="2801"/>
    <cellStyle name="Total 4 25" xfId="2802"/>
    <cellStyle name="Total 4 26" xfId="2803"/>
    <cellStyle name="Total 4 27" xfId="2804"/>
    <cellStyle name="Total 4 28" xfId="2805"/>
    <cellStyle name="Total 4 29" xfId="2806"/>
    <cellStyle name="Total 4 3" xfId="2807"/>
    <cellStyle name="Total 4 3 2" xfId="2808"/>
    <cellStyle name="Total 4 4" xfId="2809"/>
    <cellStyle name="Total 4 4 2" xfId="2810"/>
    <cellStyle name="Total 4 5" xfId="2811"/>
    <cellStyle name="Total 4 6" xfId="2812"/>
    <cellStyle name="Total 4 7" xfId="2813"/>
    <cellStyle name="Total 4 8" xfId="2814"/>
    <cellStyle name="Total 4 9" xfId="2815"/>
    <cellStyle name="Total 5" xfId="2816"/>
    <cellStyle name="Total 5 10" xfId="2817"/>
    <cellStyle name="Total 5 11" xfId="2818"/>
    <cellStyle name="Total 5 12" xfId="2819"/>
    <cellStyle name="Total 5 13" xfId="2820"/>
    <cellStyle name="Total 5 14" xfId="2821"/>
    <cellStyle name="Total 5 15" xfId="2822"/>
    <cellStyle name="Total 5 16" xfId="2823"/>
    <cellStyle name="Total 5 17" xfId="2824"/>
    <cellStyle name="Total 5 18" xfId="2825"/>
    <cellStyle name="Total 5 19" xfId="2826"/>
    <cellStyle name="Total 5 2" xfId="2827"/>
    <cellStyle name="Total 5 2 2" xfId="2828"/>
    <cellStyle name="Total 5 20" xfId="2829"/>
    <cellStyle name="Total 5 21" xfId="2830"/>
    <cellStyle name="Total 5 22" xfId="2831"/>
    <cellStyle name="Total 5 23" xfId="2832"/>
    <cellStyle name="Total 5 24" xfId="2833"/>
    <cellStyle name="Total 5 25" xfId="2834"/>
    <cellStyle name="Total 5 26" xfId="2835"/>
    <cellStyle name="Total 5 27" xfId="2836"/>
    <cellStyle name="Total 5 28" xfId="2837"/>
    <cellStyle name="Total 5 29" xfId="2838"/>
    <cellStyle name="Total 5 3" xfId="2839"/>
    <cellStyle name="Total 5 3 2" xfId="2840"/>
    <cellStyle name="Total 5 4" xfId="2841"/>
    <cellStyle name="Total 5 4 2" xfId="2842"/>
    <cellStyle name="Total 5 5" xfId="2843"/>
    <cellStyle name="Total 5 6" xfId="2844"/>
    <cellStyle name="Total 5 7" xfId="2845"/>
    <cellStyle name="Total 5 8" xfId="2846"/>
    <cellStyle name="Total 5 9" xfId="2847"/>
    <cellStyle name="Total 6" xfId="2848"/>
    <cellStyle name="Total 6 10" xfId="2849"/>
    <cellStyle name="Total 6 11" xfId="2850"/>
    <cellStyle name="Total 6 12" xfId="2851"/>
    <cellStyle name="Total 6 13" xfId="2852"/>
    <cellStyle name="Total 6 14" xfId="2853"/>
    <cellStyle name="Total 6 15" xfId="2854"/>
    <cellStyle name="Total 6 16" xfId="2855"/>
    <cellStyle name="Total 6 17" xfId="2856"/>
    <cellStyle name="Total 6 18" xfId="2857"/>
    <cellStyle name="Total 6 19" xfId="2858"/>
    <cellStyle name="Total 6 2" xfId="2859"/>
    <cellStyle name="Total 6 2 2" xfId="2860"/>
    <cellStyle name="Total 6 20" xfId="2861"/>
    <cellStyle name="Total 6 21" xfId="2862"/>
    <cellStyle name="Total 6 22" xfId="2863"/>
    <cellStyle name="Total 6 23" xfId="2864"/>
    <cellStyle name="Total 6 24" xfId="2865"/>
    <cellStyle name="Total 6 25" xfId="2866"/>
    <cellStyle name="Total 6 26" xfId="2867"/>
    <cellStyle name="Total 6 27" xfId="2868"/>
    <cellStyle name="Total 6 28" xfId="2869"/>
    <cellStyle name="Total 6 29" xfId="2870"/>
    <cellStyle name="Total 6 3" xfId="2871"/>
    <cellStyle name="Total 6 3 2" xfId="2872"/>
    <cellStyle name="Total 6 4" xfId="2873"/>
    <cellStyle name="Total 6 4 2" xfId="2874"/>
    <cellStyle name="Total 6 5" xfId="2875"/>
    <cellStyle name="Total 6 6" xfId="2876"/>
    <cellStyle name="Total 6 7" xfId="2877"/>
    <cellStyle name="Total 6 8" xfId="2878"/>
    <cellStyle name="Total 6 9" xfId="2879"/>
    <cellStyle name="Total 7" xfId="2880"/>
    <cellStyle name="Total 7 10" xfId="2881"/>
    <cellStyle name="Total 7 11" xfId="2882"/>
    <cellStyle name="Total 7 12" xfId="2883"/>
    <cellStyle name="Total 7 13" xfId="2884"/>
    <cellStyle name="Total 7 14" xfId="2885"/>
    <cellStyle name="Total 7 15" xfId="2886"/>
    <cellStyle name="Total 7 16" xfId="2887"/>
    <cellStyle name="Total 7 17" xfId="2888"/>
    <cellStyle name="Total 7 18" xfId="2889"/>
    <cellStyle name="Total 7 19" xfId="2890"/>
    <cellStyle name="Total 7 2" xfId="2891"/>
    <cellStyle name="Total 7 2 2" xfId="2892"/>
    <cellStyle name="Total 7 20" xfId="2893"/>
    <cellStyle name="Total 7 21" xfId="2894"/>
    <cellStyle name="Total 7 22" xfId="2895"/>
    <cellStyle name="Total 7 23" xfId="2896"/>
    <cellStyle name="Total 7 24" xfId="2897"/>
    <cellStyle name="Total 7 25" xfId="2898"/>
    <cellStyle name="Total 7 26" xfId="2899"/>
    <cellStyle name="Total 7 27" xfId="2900"/>
    <cellStyle name="Total 7 28" xfId="2901"/>
    <cellStyle name="Total 7 29" xfId="2902"/>
    <cellStyle name="Total 7 3" xfId="2903"/>
    <cellStyle name="Total 7 3 2" xfId="2904"/>
    <cellStyle name="Total 7 4" xfId="2905"/>
    <cellStyle name="Total 7 4 2" xfId="2906"/>
    <cellStyle name="Total 7 5" xfId="2907"/>
    <cellStyle name="Total 7 6" xfId="2908"/>
    <cellStyle name="Total 7 7" xfId="2909"/>
    <cellStyle name="Total 7 8" xfId="2910"/>
    <cellStyle name="Total 7 9" xfId="2911"/>
    <cellStyle name="Total 8" xfId="2912"/>
    <cellStyle name="Total 8 2" xfId="2913"/>
    <cellStyle name="Total 8 2 2" xfId="2914"/>
    <cellStyle name="Total 8 3" xfId="2915"/>
    <cellStyle name="Total 8 3 2" xfId="2916"/>
    <cellStyle name="Total 8 4" xfId="2917"/>
    <cellStyle name="Total 8 4 2" xfId="2918"/>
    <cellStyle name="Total 8 5" xfId="2919"/>
    <cellStyle name="Total 8 6" xfId="2920"/>
    <cellStyle name="Total 8 7" xfId="2921"/>
    <cellStyle name="Total 8 8" xfId="2922"/>
    <cellStyle name="Total 8 9" xfId="2923"/>
    <cellStyle name="Total 8_KLIMA" xfId="2924"/>
    <cellStyle name="Total 9" xfId="2925"/>
    <cellStyle name="Total 9 2" xfId="2926"/>
    <cellStyle name="Valuta (0)_LACEYS TV price list 20030603" xfId="2927"/>
    <cellStyle name="Vejica 2" xfId="26"/>
    <cellStyle name="Vejica 2 2" xfId="2928"/>
    <cellStyle name="Vejica 2 2 2" xfId="2929"/>
    <cellStyle name="Vejica 2 3" xfId="2930"/>
    <cellStyle name="Vejica 2 4" xfId="2931"/>
    <cellStyle name="Vejica 2_para_popis_pop21112012.xlsx" xfId="2932"/>
    <cellStyle name="Vejica 3" xfId="27"/>
    <cellStyle name="Vejica 3 2" xfId="28"/>
    <cellStyle name="Vejica 3 3" xfId="2933"/>
    <cellStyle name="Vejica 3 4" xfId="2934"/>
    <cellStyle name="Vejica 3_para_popis_pop21112012.xlsx" xfId="2935"/>
    <cellStyle name="Vejica 4" xfId="2936"/>
    <cellStyle name="Vejica 4 2" xfId="2937"/>
    <cellStyle name="Vejica 4 3" xfId="2938"/>
    <cellStyle name="Vejica 4_para_popis_pop21112012.xlsx" xfId="2939"/>
    <cellStyle name="Vejica 5" xfId="2940"/>
    <cellStyle name="Vejica 6" xfId="2941"/>
    <cellStyle name="Vejica 7" xfId="2942"/>
    <cellStyle name="Vejica 8" xfId="2943"/>
    <cellStyle name="Vnos 2" xfId="2944"/>
    <cellStyle name="Vsota 2" xfId="2945"/>
    <cellStyle name="Währung [0]_Tabelle1" xfId="2946"/>
    <cellStyle name="Währung_Tabelle1" xfId="2947"/>
    <cellStyle name="Warning Text 2" xfId="294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D1805"/>
  <sheetViews>
    <sheetView showZeros="0" zoomScaleSheetLayoutView="100" workbookViewId="0">
      <selection activeCell="D16" sqref="D16"/>
    </sheetView>
  </sheetViews>
  <sheetFormatPr defaultRowHeight="16.5"/>
  <cols>
    <col min="1" max="1" width="9.28515625" style="264" customWidth="1"/>
    <col min="2" max="2" width="7.85546875" style="966" customWidth="1"/>
    <col min="3" max="3" width="36.42578125" style="271" customWidth="1"/>
    <col min="4" max="4" width="31.42578125" style="282" customWidth="1"/>
    <col min="5" max="5" width="12.140625" style="264" customWidth="1"/>
    <col min="6" max="16384" width="9.140625" style="264"/>
  </cols>
  <sheetData>
    <row r="1" spans="2:4">
      <c r="B1" s="945"/>
      <c r="C1" s="262"/>
      <c r="D1" s="263"/>
    </row>
    <row r="2" spans="2:4">
      <c r="B2" s="945"/>
      <c r="C2" s="262"/>
      <c r="D2" s="263"/>
    </row>
    <row r="3" spans="2:4" ht="49.5">
      <c r="B3" s="945"/>
      <c r="C3" s="946" t="s">
        <v>17</v>
      </c>
      <c r="D3" s="947" t="s">
        <v>58</v>
      </c>
    </row>
    <row r="4" spans="2:4">
      <c r="B4" s="945"/>
      <c r="C4" s="262"/>
      <c r="D4" s="263"/>
    </row>
    <row r="5" spans="2:4" ht="66">
      <c r="B5" s="948"/>
      <c r="C5" s="949" t="s">
        <v>10</v>
      </c>
      <c r="D5" s="947" t="s">
        <v>59</v>
      </c>
    </row>
    <row r="6" spans="2:4">
      <c r="B6" s="948"/>
      <c r="C6" s="950"/>
      <c r="D6" s="951" t="s">
        <v>109</v>
      </c>
    </row>
    <row r="7" spans="2:4">
      <c r="B7" s="948"/>
      <c r="C7" s="950"/>
      <c r="D7" s="951"/>
    </row>
    <row r="8" spans="2:4">
      <c r="B8" s="948"/>
      <c r="C8" s="950"/>
      <c r="D8" s="951"/>
    </row>
    <row r="9" spans="2:4">
      <c r="B9" s="952"/>
      <c r="C9" s="953"/>
      <c r="D9" s="954"/>
    </row>
    <row r="10" spans="2:4" ht="25.5">
      <c r="B10" s="955" t="s">
        <v>2</v>
      </c>
      <c r="C10" s="982" t="s">
        <v>16</v>
      </c>
      <c r="D10" s="982"/>
    </row>
    <row r="11" spans="2:4">
      <c r="B11" s="955"/>
      <c r="C11" s="267"/>
      <c r="D11" s="268"/>
    </row>
    <row r="12" spans="2:4">
      <c r="B12" s="967" t="s">
        <v>49</v>
      </c>
      <c r="C12" s="968" t="s">
        <v>46</v>
      </c>
      <c r="D12" s="956"/>
    </row>
    <row r="13" spans="2:4">
      <c r="B13" s="61" t="s">
        <v>50</v>
      </c>
      <c r="C13" s="67" t="s">
        <v>111</v>
      </c>
      <c r="D13" s="71">
        <f>'I. PRIZIDAVA'!D15</f>
        <v>0</v>
      </c>
    </row>
    <row r="14" spans="2:4">
      <c r="B14" s="61" t="s">
        <v>51</v>
      </c>
      <c r="C14" s="67" t="s">
        <v>113</v>
      </c>
      <c r="D14" s="71">
        <f>'I. PRIZIDAVA'!D27</f>
        <v>0</v>
      </c>
    </row>
    <row r="15" spans="2:4">
      <c r="B15" s="61" t="s">
        <v>52</v>
      </c>
      <c r="C15" s="67" t="s">
        <v>14</v>
      </c>
      <c r="D15" s="71">
        <f>'I. PRIZIDAVA'!D30</f>
        <v>0</v>
      </c>
    </row>
    <row r="16" spans="2:4">
      <c r="B16" s="61" t="s">
        <v>330</v>
      </c>
      <c r="C16" s="3" t="s">
        <v>47</v>
      </c>
      <c r="D16" s="71">
        <f>'I. PRIZIDAVA'!D37</f>
        <v>0</v>
      </c>
    </row>
    <row r="17" spans="2:4">
      <c r="B17" s="61"/>
      <c r="C17" s="69" t="s">
        <v>57</v>
      </c>
      <c r="D17" s="72">
        <f>SUM(D13:D16)</f>
        <v>0</v>
      </c>
    </row>
    <row r="18" spans="2:4">
      <c r="B18" s="61"/>
      <c r="C18" s="1"/>
      <c r="D18" s="71"/>
    </row>
    <row r="19" spans="2:4">
      <c r="B19" s="2"/>
      <c r="C19" s="2"/>
      <c r="D19" s="958"/>
    </row>
    <row r="20" spans="2:4">
      <c r="B20" s="66" t="s">
        <v>53</v>
      </c>
      <c r="C20" s="186" t="s">
        <v>54</v>
      </c>
      <c r="D20" s="275"/>
    </row>
    <row r="21" spans="2:4">
      <c r="B21" s="68" t="s">
        <v>55</v>
      </c>
      <c r="C21" s="67" t="s">
        <v>111</v>
      </c>
      <c r="D21" s="958">
        <f>II.NADSTREŠNICA!D14</f>
        <v>0</v>
      </c>
    </row>
    <row r="22" spans="2:4">
      <c r="B22" s="68" t="s">
        <v>56</v>
      </c>
      <c r="C22" s="67" t="s">
        <v>113</v>
      </c>
      <c r="D22" s="958">
        <f>'II.Gradbeno obrtna dela '!H191</f>
        <v>0</v>
      </c>
    </row>
    <row r="23" spans="2:4">
      <c r="B23" s="2"/>
      <c r="C23" s="70" t="s">
        <v>57</v>
      </c>
      <c r="D23" s="959">
        <f>SUM(D21+D22)</f>
        <v>0</v>
      </c>
    </row>
    <row r="24" spans="2:4">
      <c r="B24" s="2"/>
      <c r="C24" s="73"/>
      <c r="D24" s="274"/>
    </row>
    <row r="25" spans="2:4">
      <c r="B25" s="2"/>
      <c r="C25" s="2"/>
      <c r="D25" s="280"/>
    </row>
    <row r="26" spans="2:4">
      <c r="B26" s="66" t="s">
        <v>60</v>
      </c>
      <c r="C26" s="186" t="s">
        <v>337</v>
      </c>
      <c r="D26" s="275"/>
    </row>
    <row r="27" spans="2:4">
      <c r="B27" s="117" t="s">
        <v>60</v>
      </c>
      <c r="C27" s="67" t="s">
        <v>804</v>
      </c>
      <c r="D27" s="274">
        <f>'III. UREDITEV OKOLJA'!H186</f>
        <v>0</v>
      </c>
    </row>
    <row r="28" spans="2:4">
      <c r="B28" s="117"/>
      <c r="C28" s="118" t="s">
        <v>57</v>
      </c>
      <c r="D28" s="961">
        <f>D27</f>
        <v>0</v>
      </c>
    </row>
    <row r="29" spans="2:4">
      <c r="B29" s="66"/>
      <c r="C29" s="186"/>
      <c r="D29" s="275"/>
    </row>
    <row r="30" spans="2:4">
      <c r="B30" s="66"/>
      <c r="C30" s="73" t="s">
        <v>64</v>
      </c>
      <c r="D30" s="274">
        <f>SUM(D17+D23+D28)</f>
        <v>0</v>
      </c>
    </row>
    <row r="31" spans="2:4">
      <c r="B31" s="66"/>
      <c r="C31" s="73" t="s">
        <v>801</v>
      </c>
      <c r="D31" s="274">
        <f>SUM(D30*0.22)</f>
        <v>0</v>
      </c>
    </row>
    <row r="32" spans="2:4" s="963" customFormat="1" ht="18">
      <c r="B32" s="183"/>
      <c r="C32" s="184" t="s">
        <v>63</v>
      </c>
      <c r="D32" s="962">
        <f>SUM(D30+D31)</f>
        <v>0</v>
      </c>
    </row>
    <row r="33" spans="2:4" s="277" customFormat="1">
      <c r="B33" s="957"/>
      <c r="C33" s="275"/>
      <c r="D33" s="278"/>
    </row>
    <row r="34" spans="2:4" s="277" customFormat="1">
      <c r="B34" s="957"/>
      <c r="C34" s="275"/>
      <c r="D34" s="278"/>
    </row>
    <row r="35" spans="2:4" s="277" customFormat="1">
      <c r="B35" s="957"/>
      <c r="C35" s="275"/>
      <c r="D35" s="278"/>
    </row>
    <row r="36" spans="2:4" s="277" customFormat="1">
      <c r="B36" s="957"/>
      <c r="C36" s="275"/>
      <c r="D36" s="278"/>
    </row>
    <row r="37" spans="2:4" s="277" customFormat="1">
      <c r="B37" s="957"/>
      <c r="C37" s="275" t="s">
        <v>798</v>
      </c>
      <c r="D37" s="278"/>
    </row>
    <row r="38" spans="2:4">
      <c r="B38" s="957"/>
      <c r="C38" s="960"/>
      <c r="D38" s="964"/>
    </row>
    <row r="39" spans="2:4" ht="49.5" customHeight="1">
      <c r="B39" s="957"/>
      <c r="C39" s="983" t="s">
        <v>65</v>
      </c>
      <c r="D39" s="983"/>
    </row>
    <row r="40" spans="2:4" ht="16.5" customHeight="1">
      <c r="B40" s="957"/>
      <c r="C40" s="965"/>
      <c r="D40" s="965"/>
    </row>
    <row r="41" spans="2:4">
      <c r="B41" s="279"/>
      <c r="C41" s="279"/>
      <c r="D41" s="280"/>
    </row>
    <row r="42" spans="2:4">
      <c r="B42" s="279"/>
      <c r="C42" s="279"/>
      <c r="D42" s="280"/>
    </row>
    <row r="43" spans="2:4">
      <c r="B43" s="279"/>
      <c r="C43" s="279"/>
      <c r="D43" s="280"/>
    </row>
    <row r="44" spans="2:4">
      <c r="B44" s="279"/>
      <c r="C44" s="279"/>
      <c r="D44" s="280"/>
    </row>
    <row r="45" spans="2:4">
      <c r="B45" s="279"/>
      <c r="C45" s="279"/>
      <c r="D45" s="280"/>
    </row>
    <row r="46" spans="2:4">
      <c r="B46" s="279"/>
      <c r="C46" s="279"/>
      <c r="D46" s="280"/>
    </row>
    <row r="47" spans="2:4">
      <c r="B47" s="279"/>
      <c r="C47" s="279"/>
      <c r="D47" s="280"/>
    </row>
    <row r="48" spans="2:4">
      <c r="B48" s="279"/>
      <c r="C48" s="279"/>
      <c r="D48" s="280"/>
    </row>
    <row r="49" spans="2:4">
      <c r="B49" s="279"/>
      <c r="C49" s="279"/>
      <c r="D49" s="280"/>
    </row>
    <row r="50" spans="2:4">
      <c r="B50" s="279"/>
      <c r="C50" s="279"/>
      <c r="D50" s="280"/>
    </row>
    <row r="51" spans="2:4">
      <c r="B51" s="279"/>
      <c r="C51" s="279"/>
      <c r="D51" s="280"/>
    </row>
    <row r="52" spans="2:4">
      <c r="B52" s="279"/>
      <c r="C52" s="279"/>
      <c r="D52" s="280"/>
    </row>
    <row r="53" spans="2:4">
      <c r="B53" s="279"/>
      <c r="C53" s="279"/>
      <c r="D53" s="280"/>
    </row>
    <row r="54" spans="2:4">
      <c r="B54" s="279"/>
      <c r="C54" s="279"/>
      <c r="D54" s="280"/>
    </row>
    <row r="55" spans="2:4">
      <c r="B55" s="279"/>
      <c r="C55" s="279"/>
      <c r="D55" s="280"/>
    </row>
    <row r="56" spans="2:4">
      <c r="B56" s="279"/>
      <c r="C56" s="279"/>
      <c r="D56" s="280"/>
    </row>
    <row r="57" spans="2:4">
      <c r="B57" s="279"/>
      <c r="C57" s="279"/>
      <c r="D57" s="280"/>
    </row>
    <row r="58" spans="2:4">
      <c r="B58" s="279"/>
      <c r="C58" s="279"/>
      <c r="D58" s="280"/>
    </row>
    <row r="59" spans="2:4">
      <c r="B59" s="279"/>
      <c r="C59" s="279"/>
      <c r="D59" s="280"/>
    </row>
    <row r="60" spans="2:4">
      <c r="B60" s="279"/>
      <c r="C60" s="279"/>
      <c r="D60" s="280"/>
    </row>
    <row r="61" spans="2:4">
      <c r="B61" s="279"/>
      <c r="C61" s="279"/>
      <c r="D61" s="280"/>
    </row>
    <row r="62" spans="2:4">
      <c r="B62" s="279"/>
      <c r="C62" s="279"/>
      <c r="D62" s="280"/>
    </row>
    <row r="63" spans="2:4">
      <c r="B63" s="279"/>
      <c r="C63" s="279"/>
      <c r="D63" s="280"/>
    </row>
    <row r="64" spans="2:4">
      <c r="B64" s="279"/>
      <c r="C64" s="279"/>
      <c r="D64" s="280"/>
    </row>
    <row r="65" spans="2:4">
      <c r="B65" s="279"/>
      <c r="C65" s="279"/>
      <c r="D65" s="280"/>
    </row>
    <row r="66" spans="2:4">
      <c r="B66" s="279"/>
      <c r="C66" s="279"/>
      <c r="D66" s="280"/>
    </row>
    <row r="67" spans="2:4">
      <c r="B67" s="279"/>
      <c r="C67" s="279"/>
      <c r="D67" s="280"/>
    </row>
    <row r="68" spans="2:4">
      <c r="B68" s="279"/>
      <c r="C68" s="279"/>
      <c r="D68" s="280"/>
    </row>
    <row r="69" spans="2:4">
      <c r="B69" s="279"/>
      <c r="C69" s="279"/>
      <c r="D69" s="280"/>
    </row>
    <row r="70" spans="2:4">
      <c r="B70" s="279"/>
      <c r="C70" s="279"/>
      <c r="D70" s="280"/>
    </row>
    <row r="71" spans="2:4">
      <c r="B71" s="279"/>
      <c r="C71" s="279"/>
      <c r="D71" s="280"/>
    </row>
    <row r="72" spans="2:4">
      <c r="B72" s="279"/>
      <c r="C72" s="279"/>
      <c r="D72" s="280"/>
    </row>
    <row r="73" spans="2:4">
      <c r="B73" s="279"/>
      <c r="C73" s="279"/>
      <c r="D73" s="280"/>
    </row>
    <row r="74" spans="2:4">
      <c r="B74" s="279"/>
      <c r="C74" s="279"/>
      <c r="D74" s="280"/>
    </row>
    <row r="75" spans="2:4">
      <c r="B75" s="279"/>
      <c r="C75" s="279"/>
      <c r="D75" s="280"/>
    </row>
    <row r="76" spans="2:4">
      <c r="B76" s="279"/>
      <c r="C76" s="279"/>
      <c r="D76" s="280"/>
    </row>
    <row r="77" spans="2:4">
      <c r="B77" s="279"/>
      <c r="C77" s="279"/>
      <c r="D77" s="280"/>
    </row>
    <row r="78" spans="2:4">
      <c r="B78" s="279"/>
      <c r="C78" s="279"/>
      <c r="D78" s="280"/>
    </row>
    <row r="79" spans="2:4">
      <c r="B79" s="279"/>
      <c r="C79" s="279"/>
      <c r="D79" s="280"/>
    </row>
    <row r="80" spans="2:4">
      <c r="B80" s="279"/>
      <c r="C80" s="279"/>
      <c r="D80" s="280"/>
    </row>
    <row r="81" spans="2:4">
      <c r="B81" s="279"/>
      <c r="C81" s="279"/>
      <c r="D81" s="280"/>
    </row>
    <row r="82" spans="2:4">
      <c r="B82" s="279"/>
      <c r="C82" s="279"/>
      <c r="D82" s="280"/>
    </row>
    <row r="83" spans="2:4">
      <c r="B83" s="279"/>
      <c r="C83" s="279"/>
      <c r="D83" s="280"/>
    </row>
    <row r="84" spans="2:4">
      <c r="B84" s="279"/>
      <c r="C84" s="279"/>
      <c r="D84" s="280"/>
    </row>
    <row r="85" spans="2:4">
      <c r="B85" s="279"/>
      <c r="C85" s="279"/>
      <c r="D85" s="280"/>
    </row>
    <row r="86" spans="2:4">
      <c r="B86" s="279"/>
      <c r="C86" s="279"/>
      <c r="D86" s="280"/>
    </row>
    <row r="87" spans="2:4">
      <c r="B87" s="279"/>
      <c r="C87" s="279"/>
      <c r="D87" s="280"/>
    </row>
    <row r="88" spans="2:4">
      <c r="B88" s="279"/>
      <c r="C88" s="279"/>
      <c r="D88" s="280"/>
    </row>
    <row r="89" spans="2:4">
      <c r="B89" s="279"/>
      <c r="C89" s="279"/>
      <c r="D89" s="280"/>
    </row>
    <row r="90" spans="2:4">
      <c r="B90" s="279"/>
      <c r="C90" s="279"/>
      <c r="D90" s="280"/>
    </row>
    <row r="91" spans="2:4">
      <c r="B91" s="279"/>
      <c r="C91" s="279"/>
      <c r="D91" s="280"/>
    </row>
    <row r="92" spans="2:4">
      <c r="B92" s="279"/>
      <c r="C92" s="279"/>
      <c r="D92" s="280"/>
    </row>
    <row r="93" spans="2:4">
      <c r="B93" s="279"/>
      <c r="C93" s="279"/>
      <c r="D93" s="280"/>
    </row>
    <row r="94" spans="2:4">
      <c r="B94" s="279"/>
      <c r="C94" s="279"/>
      <c r="D94" s="280"/>
    </row>
    <row r="95" spans="2:4">
      <c r="B95" s="279"/>
      <c r="C95" s="279"/>
      <c r="D95" s="280"/>
    </row>
    <row r="96" spans="2:4">
      <c r="B96" s="279"/>
      <c r="C96" s="279"/>
      <c r="D96" s="280"/>
    </row>
    <row r="97" spans="2:4">
      <c r="B97" s="279"/>
      <c r="C97" s="279"/>
      <c r="D97" s="280"/>
    </row>
    <row r="98" spans="2:4">
      <c r="B98" s="279"/>
      <c r="C98" s="279"/>
      <c r="D98" s="280"/>
    </row>
    <row r="99" spans="2:4">
      <c r="B99" s="279"/>
      <c r="C99" s="279"/>
      <c r="D99" s="280"/>
    </row>
    <row r="100" spans="2:4">
      <c r="B100" s="279"/>
      <c r="C100" s="279"/>
      <c r="D100" s="280"/>
    </row>
    <row r="101" spans="2:4">
      <c r="B101" s="279"/>
      <c r="C101" s="279"/>
      <c r="D101" s="280"/>
    </row>
    <row r="102" spans="2:4">
      <c r="B102" s="279"/>
      <c r="C102" s="279"/>
      <c r="D102" s="280"/>
    </row>
    <row r="103" spans="2:4">
      <c r="B103" s="279"/>
      <c r="C103" s="279"/>
      <c r="D103" s="280"/>
    </row>
    <row r="104" spans="2:4">
      <c r="B104" s="279"/>
      <c r="C104" s="279"/>
      <c r="D104" s="280"/>
    </row>
    <row r="105" spans="2:4">
      <c r="B105" s="279"/>
      <c r="C105" s="279"/>
      <c r="D105" s="280"/>
    </row>
    <row r="106" spans="2:4">
      <c r="B106" s="279"/>
      <c r="C106" s="279"/>
      <c r="D106" s="280"/>
    </row>
    <row r="107" spans="2:4">
      <c r="B107" s="279"/>
      <c r="C107" s="279"/>
      <c r="D107" s="280"/>
    </row>
    <row r="108" spans="2:4">
      <c r="B108" s="279"/>
      <c r="C108" s="279"/>
      <c r="D108" s="280"/>
    </row>
    <row r="109" spans="2:4">
      <c r="B109" s="279"/>
      <c r="C109" s="279"/>
      <c r="D109" s="280"/>
    </row>
    <row r="110" spans="2:4">
      <c r="B110" s="279"/>
      <c r="C110" s="279"/>
      <c r="D110" s="280"/>
    </row>
    <row r="111" spans="2:4">
      <c r="B111" s="279"/>
      <c r="C111" s="279"/>
      <c r="D111" s="280"/>
    </row>
    <row r="112" spans="2:4">
      <c r="B112" s="279"/>
      <c r="C112" s="279"/>
      <c r="D112" s="280"/>
    </row>
    <row r="113" spans="2:4">
      <c r="B113" s="279"/>
      <c r="C113" s="279"/>
      <c r="D113" s="280"/>
    </row>
    <row r="114" spans="2:4">
      <c r="B114" s="279"/>
      <c r="C114" s="279"/>
      <c r="D114" s="280"/>
    </row>
    <row r="115" spans="2:4">
      <c r="B115" s="279"/>
      <c r="C115" s="279"/>
      <c r="D115" s="280"/>
    </row>
    <row r="116" spans="2:4">
      <c r="B116" s="279"/>
      <c r="C116" s="279"/>
      <c r="D116" s="280"/>
    </row>
    <row r="117" spans="2:4">
      <c r="B117" s="279"/>
      <c r="C117" s="279"/>
      <c r="D117" s="280"/>
    </row>
    <row r="118" spans="2:4">
      <c r="B118" s="279"/>
      <c r="C118" s="279"/>
      <c r="D118" s="280"/>
    </row>
    <row r="119" spans="2:4">
      <c r="B119" s="279"/>
      <c r="C119" s="279"/>
      <c r="D119" s="280"/>
    </row>
    <row r="120" spans="2:4">
      <c r="B120" s="279"/>
      <c r="C120" s="279"/>
      <c r="D120" s="280"/>
    </row>
    <row r="121" spans="2:4">
      <c r="B121" s="279"/>
      <c r="C121" s="279"/>
      <c r="D121" s="280"/>
    </row>
    <row r="122" spans="2:4">
      <c r="B122" s="279"/>
      <c r="C122" s="279"/>
      <c r="D122" s="280"/>
    </row>
    <row r="123" spans="2:4">
      <c r="B123" s="279"/>
      <c r="C123" s="279"/>
      <c r="D123" s="280"/>
    </row>
    <row r="124" spans="2:4">
      <c r="B124" s="279"/>
      <c r="C124" s="279"/>
      <c r="D124" s="280"/>
    </row>
    <row r="125" spans="2:4">
      <c r="B125" s="279"/>
      <c r="C125" s="279"/>
      <c r="D125" s="280"/>
    </row>
    <row r="126" spans="2:4">
      <c r="B126" s="279"/>
      <c r="C126" s="279"/>
      <c r="D126" s="280"/>
    </row>
    <row r="127" spans="2:4">
      <c r="B127" s="279"/>
      <c r="C127" s="279"/>
      <c r="D127" s="280"/>
    </row>
    <row r="128" spans="2:4">
      <c r="B128" s="279"/>
      <c r="C128" s="279"/>
      <c r="D128" s="280"/>
    </row>
    <row r="129" spans="2:4">
      <c r="B129" s="279"/>
      <c r="C129" s="279"/>
      <c r="D129" s="280"/>
    </row>
    <row r="130" spans="2:4">
      <c r="B130" s="279"/>
      <c r="C130" s="279"/>
      <c r="D130" s="280"/>
    </row>
    <row r="131" spans="2:4">
      <c r="B131" s="279"/>
      <c r="C131" s="279"/>
      <c r="D131" s="280"/>
    </row>
    <row r="132" spans="2:4">
      <c r="B132" s="279"/>
      <c r="C132" s="279"/>
      <c r="D132" s="280"/>
    </row>
    <row r="133" spans="2:4">
      <c r="B133" s="279"/>
      <c r="C133" s="279"/>
      <c r="D133" s="280"/>
    </row>
    <row r="134" spans="2:4">
      <c r="B134" s="279"/>
      <c r="C134" s="279"/>
      <c r="D134" s="280"/>
    </row>
    <row r="135" spans="2:4">
      <c r="B135" s="279"/>
      <c r="C135" s="279"/>
      <c r="D135" s="280"/>
    </row>
    <row r="136" spans="2:4">
      <c r="B136" s="279"/>
      <c r="C136" s="279"/>
      <c r="D136" s="280"/>
    </row>
    <row r="137" spans="2:4">
      <c r="B137" s="279"/>
      <c r="C137" s="279"/>
      <c r="D137" s="280"/>
    </row>
    <row r="138" spans="2:4">
      <c r="B138" s="279"/>
      <c r="C138" s="279"/>
      <c r="D138" s="280"/>
    </row>
    <row r="139" spans="2:4">
      <c r="B139" s="279"/>
      <c r="C139" s="279"/>
      <c r="D139" s="280"/>
    </row>
    <row r="140" spans="2:4">
      <c r="B140" s="279"/>
      <c r="C140" s="279"/>
      <c r="D140" s="280"/>
    </row>
    <row r="141" spans="2:4">
      <c r="B141" s="279"/>
      <c r="C141" s="279"/>
      <c r="D141" s="280"/>
    </row>
    <row r="142" spans="2:4">
      <c r="B142" s="279"/>
      <c r="C142" s="279"/>
      <c r="D142" s="280"/>
    </row>
    <row r="143" spans="2:4">
      <c r="B143" s="279"/>
      <c r="C143" s="279"/>
      <c r="D143" s="280"/>
    </row>
    <row r="144" spans="2:4">
      <c r="B144" s="279"/>
      <c r="C144" s="279"/>
      <c r="D144" s="280"/>
    </row>
    <row r="145" spans="2:4">
      <c r="B145" s="279"/>
      <c r="C145" s="279"/>
      <c r="D145" s="280"/>
    </row>
    <row r="146" spans="2:4">
      <c r="B146" s="279"/>
      <c r="C146" s="279"/>
      <c r="D146" s="280"/>
    </row>
    <row r="147" spans="2:4">
      <c r="B147" s="279"/>
      <c r="C147" s="279"/>
      <c r="D147" s="280"/>
    </row>
    <row r="148" spans="2:4">
      <c r="B148" s="279"/>
      <c r="C148" s="279"/>
      <c r="D148" s="280"/>
    </row>
    <row r="149" spans="2:4">
      <c r="B149" s="279"/>
      <c r="C149" s="279"/>
      <c r="D149" s="280"/>
    </row>
    <row r="150" spans="2:4">
      <c r="B150" s="279"/>
      <c r="C150" s="279"/>
      <c r="D150" s="280"/>
    </row>
    <row r="151" spans="2:4">
      <c r="B151" s="279"/>
      <c r="C151" s="279"/>
      <c r="D151" s="280"/>
    </row>
    <row r="152" spans="2:4">
      <c r="B152" s="279"/>
      <c r="C152" s="279"/>
      <c r="D152" s="280"/>
    </row>
    <row r="153" spans="2:4">
      <c r="B153" s="279"/>
      <c r="C153" s="279"/>
      <c r="D153" s="280"/>
    </row>
    <row r="154" spans="2:4">
      <c r="B154" s="279"/>
      <c r="C154" s="279"/>
      <c r="D154" s="280"/>
    </row>
    <row r="155" spans="2:4">
      <c r="B155" s="279"/>
      <c r="C155" s="279"/>
      <c r="D155" s="280"/>
    </row>
    <row r="156" spans="2:4">
      <c r="B156" s="279"/>
      <c r="C156" s="279"/>
      <c r="D156" s="280"/>
    </row>
    <row r="157" spans="2:4">
      <c r="B157" s="279"/>
      <c r="C157" s="279"/>
      <c r="D157" s="280"/>
    </row>
    <row r="158" spans="2:4">
      <c r="B158" s="279"/>
      <c r="C158" s="279"/>
      <c r="D158" s="280"/>
    </row>
    <row r="159" spans="2:4">
      <c r="B159" s="279"/>
      <c r="C159" s="279"/>
      <c r="D159" s="280"/>
    </row>
    <row r="160" spans="2:4">
      <c r="B160" s="279"/>
      <c r="C160" s="279"/>
      <c r="D160" s="280"/>
    </row>
    <row r="161" spans="2:4">
      <c r="B161" s="279"/>
      <c r="C161" s="279"/>
      <c r="D161" s="280"/>
    </row>
    <row r="162" spans="2:4">
      <c r="B162" s="279"/>
      <c r="C162" s="279"/>
      <c r="D162" s="280"/>
    </row>
    <row r="163" spans="2:4">
      <c r="B163" s="279"/>
      <c r="C163" s="279"/>
      <c r="D163" s="280"/>
    </row>
    <row r="164" spans="2:4">
      <c r="B164" s="279"/>
      <c r="C164" s="279"/>
      <c r="D164" s="280"/>
    </row>
    <row r="165" spans="2:4">
      <c r="B165" s="279"/>
      <c r="C165" s="279"/>
      <c r="D165" s="280"/>
    </row>
    <row r="166" spans="2:4">
      <c r="B166" s="279"/>
      <c r="C166" s="279"/>
      <c r="D166" s="280"/>
    </row>
    <row r="167" spans="2:4">
      <c r="B167" s="279"/>
      <c r="C167" s="279"/>
      <c r="D167" s="280"/>
    </row>
    <row r="168" spans="2:4">
      <c r="B168" s="279"/>
      <c r="C168" s="279"/>
      <c r="D168" s="280"/>
    </row>
    <row r="169" spans="2:4">
      <c r="B169" s="279"/>
      <c r="C169" s="279"/>
      <c r="D169" s="280"/>
    </row>
    <row r="170" spans="2:4">
      <c r="B170" s="279"/>
      <c r="C170" s="279"/>
      <c r="D170" s="280"/>
    </row>
    <row r="171" spans="2:4">
      <c r="B171" s="279"/>
      <c r="C171" s="279"/>
      <c r="D171" s="280"/>
    </row>
    <row r="172" spans="2:4">
      <c r="B172" s="279"/>
      <c r="C172" s="279"/>
      <c r="D172" s="280"/>
    </row>
    <row r="173" spans="2:4">
      <c r="B173" s="279"/>
      <c r="C173" s="279"/>
      <c r="D173" s="280"/>
    </row>
    <row r="174" spans="2:4">
      <c r="B174" s="279"/>
      <c r="C174" s="279"/>
      <c r="D174" s="280"/>
    </row>
    <row r="175" spans="2:4">
      <c r="B175" s="279"/>
      <c r="C175" s="279"/>
      <c r="D175" s="280"/>
    </row>
    <row r="176" spans="2:4">
      <c r="B176" s="279"/>
      <c r="C176" s="279"/>
      <c r="D176" s="280"/>
    </row>
    <row r="177" spans="2:4">
      <c r="B177" s="279"/>
      <c r="C177" s="279"/>
      <c r="D177" s="280"/>
    </row>
    <row r="178" spans="2:4">
      <c r="B178" s="279"/>
      <c r="C178" s="279"/>
      <c r="D178" s="280"/>
    </row>
    <row r="179" spans="2:4">
      <c r="B179" s="279"/>
      <c r="C179" s="279"/>
      <c r="D179" s="280"/>
    </row>
    <row r="180" spans="2:4">
      <c r="B180" s="279"/>
      <c r="C180" s="279"/>
      <c r="D180" s="280"/>
    </row>
    <row r="181" spans="2:4">
      <c r="B181" s="279"/>
      <c r="C181" s="279"/>
      <c r="D181" s="280"/>
    </row>
    <row r="182" spans="2:4">
      <c r="B182" s="279"/>
      <c r="C182" s="279"/>
      <c r="D182" s="280"/>
    </row>
    <row r="183" spans="2:4">
      <c r="B183" s="279"/>
      <c r="C183" s="279"/>
      <c r="D183" s="280"/>
    </row>
    <row r="184" spans="2:4">
      <c r="B184" s="279"/>
      <c r="C184" s="279"/>
      <c r="D184" s="280"/>
    </row>
    <row r="185" spans="2:4">
      <c r="B185" s="279"/>
      <c r="C185" s="279"/>
      <c r="D185" s="280"/>
    </row>
    <row r="186" spans="2:4">
      <c r="B186" s="279"/>
      <c r="C186" s="279"/>
      <c r="D186" s="280"/>
    </row>
    <row r="187" spans="2:4">
      <c r="B187" s="279"/>
      <c r="C187" s="279"/>
      <c r="D187" s="280"/>
    </row>
    <row r="188" spans="2:4">
      <c r="B188" s="279"/>
      <c r="C188" s="279"/>
      <c r="D188" s="280"/>
    </row>
    <row r="189" spans="2:4">
      <c r="B189" s="279"/>
      <c r="C189" s="279"/>
      <c r="D189" s="280"/>
    </row>
    <row r="190" spans="2:4">
      <c r="B190" s="279"/>
      <c r="C190" s="279"/>
      <c r="D190" s="280"/>
    </row>
    <row r="191" spans="2:4">
      <c r="B191" s="279"/>
      <c r="C191" s="279"/>
      <c r="D191" s="280"/>
    </row>
    <row r="192" spans="2:4">
      <c r="B192" s="279"/>
      <c r="C192" s="279"/>
      <c r="D192" s="280"/>
    </row>
    <row r="193" spans="2:4">
      <c r="B193" s="279"/>
      <c r="C193" s="279"/>
      <c r="D193" s="280"/>
    </row>
    <row r="194" spans="2:4">
      <c r="B194" s="279"/>
      <c r="C194" s="279"/>
      <c r="D194" s="280"/>
    </row>
    <row r="195" spans="2:4">
      <c r="B195" s="279"/>
      <c r="C195" s="279"/>
      <c r="D195" s="280"/>
    </row>
    <row r="196" spans="2:4">
      <c r="B196" s="279"/>
      <c r="C196" s="279"/>
      <c r="D196" s="280"/>
    </row>
    <row r="197" spans="2:4">
      <c r="B197" s="279"/>
      <c r="C197" s="279"/>
      <c r="D197" s="280"/>
    </row>
    <row r="198" spans="2:4">
      <c r="B198" s="279"/>
      <c r="C198" s="279"/>
      <c r="D198" s="280"/>
    </row>
    <row r="199" spans="2:4">
      <c r="B199" s="279"/>
      <c r="C199" s="279"/>
      <c r="D199" s="280"/>
    </row>
    <row r="200" spans="2:4">
      <c r="B200" s="279"/>
      <c r="C200" s="279"/>
      <c r="D200" s="280"/>
    </row>
    <row r="201" spans="2:4">
      <c r="B201" s="279"/>
      <c r="C201" s="279"/>
      <c r="D201" s="280"/>
    </row>
    <row r="202" spans="2:4">
      <c r="B202" s="279"/>
      <c r="C202" s="279"/>
      <c r="D202" s="280"/>
    </row>
    <row r="203" spans="2:4">
      <c r="B203" s="279"/>
      <c r="C203" s="279"/>
      <c r="D203" s="280"/>
    </row>
    <row r="204" spans="2:4">
      <c r="B204" s="279"/>
      <c r="C204" s="279"/>
      <c r="D204" s="280"/>
    </row>
    <row r="205" spans="2:4">
      <c r="B205" s="279"/>
      <c r="C205" s="279"/>
      <c r="D205" s="280"/>
    </row>
    <row r="206" spans="2:4">
      <c r="B206" s="279"/>
      <c r="C206" s="279"/>
      <c r="D206" s="280"/>
    </row>
    <row r="207" spans="2:4">
      <c r="B207" s="279"/>
      <c r="C207" s="279"/>
      <c r="D207" s="280"/>
    </row>
    <row r="208" spans="2:4">
      <c r="B208" s="279"/>
      <c r="C208" s="279"/>
      <c r="D208" s="280"/>
    </row>
    <row r="209" spans="2:4">
      <c r="B209" s="279"/>
      <c r="C209" s="279"/>
      <c r="D209" s="280"/>
    </row>
    <row r="210" spans="2:4">
      <c r="B210" s="279"/>
      <c r="C210" s="279"/>
      <c r="D210" s="280"/>
    </row>
    <row r="211" spans="2:4">
      <c r="B211" s="279"/>
      <c r="C211" s="279"/>
      <c r="D211" s="280"/>
    </row>
    <row r="212" spans="2:4">
      <c r="B212" s="279"/>
      <c r="C212" s="279"/>
      <c r="D212" s="280"/>
    </row>
    <row r="213" spans="2:4">
      <c r="B213" s="279"/>
      <c r="C213" s="279"/>
      <c r="D213" s="280"/>
    </row>
    <row r="214" spans="2:4">
      <c r="B214" s="279"/>
      <c r="C214" s="279"/>
      <c r="D214" s="280"/>
    </row>
    <row r="215" spans="2:4">
      <c r="B215" s="279"/>
      <c r="C215" s="279"/>
      <c r="D215" s="280"/>
    </row>
    <row r="216" spans="2:4">
      <c r="B216" s="279"/>
      <c r="C216" s="279"/>
      <c r="D216" s="280"/>
    </row>
    <row r="217" spans="2:4">
      <c r="B217" s="279"/>
      <c r="C217" s="279"/>
      <c r="D217" s="280"/>
    </row>
    <row r="218" spans="2:4">
      <c r="B218" s="279"/>
      <c r="C218" s="279"/>
      <c r="D218" s="280"/>
    </row>
    <row r="219" spans="2:4">
      <c r="B219" s="279"/>
      <c r="C219" s="279"/>
      <c r="D219" s="280"/>
    </row>
    <row r="220" spans="2:4">
      <c r="B220" s="279"/>
      <c r="C220" s="279"/>
      <c r="D220" s="280"/>
    </row>
    <row r="221" spans="2:4">
      <c r="B221" s="279"/>
      <c r="C221" s="279"/>
      <c r="D221" s="280"/>
    </row>
    <row r="222" spans="2:4">
      <c r="B222" s="279"/>
      <c r="C222" s="279"/>
      <c r="D222" s="280"/>
    </row>
    <row r="223" spans="2:4">
      <c r="B223" s="279"/>
      <c r="C223" s="279"/>
      <c r="D223" s="280"/>
    </row>
    <row r="224" spans="2:4">
      <c r="B224" s="279"/>
      <c r="C224" s="279"/>
      <c r="D224" s="280"/>
    </row>
    <row r="225" spans="2:4">
      <c r="B225" s="279"/>
      <c r="C225" s="279"/>
      <c r="D225" s="280"/>
    </row>
    <row r="226" spans="2:4">
      <c r="B226" s="279"/>
      <c r="C226" s="279"/>
      <c r="D226" s="280"/>
    </row>
    <row r="227" spans="2:4">
      <c r="B227" s="279"/>
      <c r="C227" s="279"/>
      <c r="D227" s="280"/>
    </row>
    <row r="228" spans="2:4">
      <c r="B228" s="279"/>
      <c r="C228" s="279"/>
      <c r="D228" s="280"/>
    </row>
    <row r="229" spans="2:4">
      <c r="B229" s="279"/>
      <c r="C229" s="279"/>
      <c r="D229" s="280"/>
    </row>
    <row r="230" spans="2:4">
      <c r="B230" s="279"/>
      <c r="C230" s="279"/>
      <c r="D230" s="280"/>
    </row>
    <row r="231" spans="2:4">
      <c r="B231" s="279"/>
      <c r="C231" s="279"/>
      <c r="D231" s="280"/>
    </row>
    <row r="232" spans="2:4">
      <c r="B232" s="279"/>
      <c r="C232" s="279"/>
      <c r="D232" s="280"/>
    </row>
    <row r="233" spans="2:4">
      <c r="B233" s="279"/>
      <c r="C233" s="279"/>
      <c r="D233" s="280"/>
    </row>
    <row r="234" spans="2:4">
      <c r="B234" s="279"/>
      <c r="C234" s="279"/>
      <c r="D234" s="280"/>
    </row>
    <row r="235" spans="2:4">
      <c r="B235" s="279"/>
      <c r="C235" s="279"/>
      <c r="D235" s="280"/>
    </row>
    <row r="236" spans="2:4">
      <c r="B236" s="279"/>
      <c r="C236" s="279"/>
      <c r="D236" s="280"/>
    </row>
    <row r="237" spans="2:4">
      <c r="B237" s="279"/>
      <c r="C237" s="279"/>
      <c r="D237" s="280"/>
    </row>
    <row r="238" spans="2:4">
      <c r="B238" s="279"/>
      <c r="C238" s="279"/>
      <c r="D238" s="280"/>
    </row>
    <row r="239" spans="2:4">
      <c r="B239" s="279"/>
      <c r="C239" s="279"/>
      <c r="D239" s="280"/>
    </row>
    <row r="240" spans="2:4">
      <c r="B240" s="279"/>
      <c r="C240" s="279"/>
      <c r="D240" s="280"/>
    </row>
    <row r="241" spans="2:4">
      <c r="B241" s="279"/>
      <c r="C241" s="279"/>
      <c r="D241" s="280"/>
    </row>
    <row r="242" spans="2:4">
      <c r="B242" s="279"/>
      <c r="C242" s="279"/>
      <c r="D242" s="280"/>
    </row>
    <row r="243" spans="2:4">
      <c r="B243" s="279"/>
      <c r="C243" s="279"/>
      <c r="D243" s="280"/>
    </row>
    <row r="244" spans="2:4">
      <c r="B244" s="279"/>
      <c r="C244" s="279"/>
      <c r="D244" s="280"/>
    </row>
    <row r="245" spans="2:4">
      <c r="B245" s="279"/>
      <c r="C245" s="279"/>
      <c r="D245" s="280"/>
    </row>
    <row r="246" spans="2:4">
      <c r="B246" s="279"/>
      <c r="C246" s="279"/>
      <c r="D246" s="280"/>
    </row>
    <row r="247" spans="2:4">
      <c r="B247" s="279"/>
      <c r="C247" s="279"/>
      <c r="D247" s="280"/>
    </row>
    <row r="248" spans="2:4">
      <c r="B248" s="279"/>
      <c r="C248" s="279"/>
      <c r="D248" s="280"/>
    </row>
    <row r="249" spans="2:4">
      <c r="B249" s="279"/>
      <c r="C249" s="279"/>
      <c r="D249" s="280"/>
    </row>
    <row r="250" spans="2:4">
      <c r="B250" s="279"/>
      <c r="C250" s="279"/>
      <c r="D250" s="280"/>
    </row>
    <row r="251" spans="2:4">
      <c r="B251" s="279"/>
      <c r="C251" s="279"/>
      <c r="D251" s="280"/>
    </row>
    <row r="252" spans="2:4">
      <c r="B252" s="279"/>
      <c r="C252" s="279"/>
      <c r="D252" s="280"/>
    </row>
    <row r="253" spans="2:4">
      <c r="B253" s="279"/>
      <c r="C253" s="279"/>
      <c r="D253" s="280"/>
    </row>
    <row r="254" spans="2:4">
      <c r="B254" s="279"/>
      <c r="C254" s="279"/>
      <c r="D254" s="280"/>
    </row>
    <row r="255" spans="2:4">
      <c r="B255" s="279"/>
      <c r="C255" s="279"/>
      <c r="D255" s="280"/>
    </row>
    <row r="256" spans="2:4">
      <c r="B256" s="279"/>
      <c r="C256" s="279"/>
      <c r="D256" s="280"/>
    </row>
    <row r="257" spans="2:4">
      <c r="B257" s="279"/>
      <c r="C257" s="279"/>
      <c r="D257" s="280"/>
    </row>
    <row r="258" spans="2:4">
      <c r="B258" s="279"/>
      <c r="C258" s="279"/>
      <c r="D258" s="280"/>
    </row>
    <row r="259" spans="2:4">
      <c r="B259" s="279"/>
      <c r="C259" s="279"/>
      <c r="D259" s="280"/>
    </row>
    <row r="260" spans="2:4">
      <c r="B260" s="279"/>
      <c r="C260" s="279"/>
      <c r="D260" s="280"/>
    </row>
    <row r="261" spans="2:4">
      <c r="B261" s="279"/>
      <c r="C261" s="279"/>
      <c r="D261" s="280"/>
    </row>
    <row r="262" spans="2:4">
      <c r="B262" s="279"/>
      <c r="C262" s="279"/>
      <c r="D262" s="280"/>
    </row>
    <row r="263" spans="2:4">
      <c r="B263" s="279"/>
      <c r="C263" s="279"/>
      <c r="D263" s="280"/>
    </row>
    <row r="264" spans="2:4">
      <c r="B264" s="279"/>
      <c r="C264" s="279"/>
      <c r="D264" s="280"/>
    </row>
    <row r="265" spans="2:4">
      <c r="B265" s="279"/>
      <c r="C265" s="279"/>
      <c r="D265" s="280"/>
    </row>
    <row r="266" spans="2:4">
      <c r="B266" s="279"/>
      <c r="C266" s="279"/>
      <c r="D266" s="280"/>
    </row>
    <row r="267" spans="2:4">
      <c r="B267" s="279"/>
      <c r="C267" s="279"/>
      <c r="D267" s="280"/>
    </row>
    <row r="268" spans="2:4">
      <c r="B268" s="279"/>
      <c r="C268" s="279"/>
      <c r="D268" s="280"/>
    </row>
    <row r="269" spans="2:4">
      <c r="B269" s="279"/>
      <c r="C269" s="279"/>
      <c r="D269" s="280"/>
    </row>
    <row r="270" spans="2:4">
      <c r="B270" s="279"/>
      <c r="C270" s="279"/>
      <c r="D270" s="280"/>
    </row>
    <row r="271" spans="2:4">
      <c r="B271" s="279"/>
      <c r="C271" s="279"/>
      <c r="D271" s="280"/>
    </row>
    <row r="272" spans="2:4">
      <c r="B272" s="279"/>
      <c r="C272" s="279"/>
      <c r="D272" s="280"/>
    </row>
    <row r="273" spans="2:4">
      <c r="B273" s="279"/>
      <c r="C273" s="279"/>
      <c r="D273" s="280"/>
    </row>
    <row r="274" spans="2:4">
      <c r="B274" s="279"/>
      <c r="C274" s="279"/>
      <c r="D274" s="280"/>
    </row>
    <row r="275" spans="2:4">
      <c r="B275" s="279"/>
      <c r="C275" s="279"/>
      <c r="D275" s="280"/>
    </row>
    <row r="276" spans="2:4">
      <c r="B276" s="279"/>
      <c r="C276" s="279"/>
      <c r="D276" s="280"/>
    </row>
    <row r="277" spans="2:4">
      <c r="B277" s="279"/>
      <c r="C277" s="279"/>
      <c r="D277" s="280"/>
    </row>
    <row r="278" spans="2:4">
      <c r="B278" s="279"/>
      <c r="C278" s="279"/>
      <c r="D278" s="280"/>
    </row>
    <row r="279" spans="2:4">
      <c r="B279" s="279"/>
      <c r="C279" s="279"/>
      <c r="D279" s="280"/>
    </row>
    <row r="280" spans="2:4">
      <c r="B280" s="279"/>
      <c r="C280" s="279"/>
      <c r="D280" s="280"/>
    </row>
    <row r="281" spans="2:4">
      <c r="B281" s="279"/>
      <c r="C281" s="279"/>
      <c r="D281" s="280"/>
    </row>
    <row r="282" spans="2:4">
      <c r="B282" s="279"/>
      <c r="C282" s="279"/>
      <c r="D282" s="280"/>
    </row>
    <row r="283" spans="2:4">
      <c r="B283" s="279"/>
      <c r="C283" s="279"/>
      <c r="D283" s="280"/>
    </row>
    <row r="284" spans="2:4">
      <c r="B284" s="279"/>
      <c r="C284" s="279"/>
      <c r="D284" s="280"/>
    </row>
    <row r="285" spans="2:4">
      <c r="B285" s="279"/>
      <c r="C285" s="279"/>
      <c r="D285" s="280"/>
    </row>
    <row r="286" spans="2:4">
      <c r="B286" s="279"/>
      <c r="C286" s="279"/>
      <c r="D286" s="280"/>
    </row>
    <row r="287" spans="2:4">
      <c r="B287" s="279"/>
      <c r="C287" s="279"/>
      <c r="D287" s="280"/>
    </row>
    <row r="288" spans="2:4">
      <c r="B288" s="279"/>
      <c r="C288" s="279"/>
      <c r="D288" s="280"/>
    </row>
    <row r="289" spans="2:4">
      <c r="B289" s="279"/>
      <c r="C289" s="279"/>
      <c r="D289" s="280"/>
    </row>
    <row r="290" spans="2:4">
      <c r="B290" s="279"/>
      <c r="C290" s="279"/>
      <c r="D290" s="280"/>
    </row>
    <row r="291" spans="2:4">
      <c r="B291" s="279"/>
      <c r="C291" s="279"/>
      <c r="D291" s="280"/>
    </row>
    <row r="292" spans="2:4">
      <c r="B292" s="279"/>
      <c r="C292" s="279"/>
      <c r="D292" s="280"/>
    </row>
    <row r="293" spans="2:4">
      <c r="B293" s="279"/>
      <c r="C293" s="279"/>
      <c r="D293" s="280"/>
    </row>
    <row r="294" spans="2:4">
      <c r="B294" s="279"/>
      <c r="C294" s="279"/>
      <c r="D294" s="280"/>
    </row>
    <row r="295" spans="2:4">
      <c r="B295" s="279"/>
      <c r="C295" s="279"/>
      <c r="D295" s="280"/>
    </row>
    <row r="296" spans="2:4">
      <c r="B296" s="279"/>
      <c r="C296" s="279"/>
      <c r="D296" s="280"/>
    </row>
    <row r="297" spans="2:4">
      <c r="B297" s="279"/>
      <c r="C297" s="279"/>
      <c r="D297" s="280"/>
    </row>
    <row r="298" spans="2:4">
      <c r="B298" s="279"/>
      <c r="C298" s="279"/>
      <c r="D298" s="280"/>
    </row>
    <row r="299" spans="2:4">
      <c r="B299" s="279"/>
      <c r="C299" s="279"/>
      <c r="D299" s="280"/>
    </row>
    <row r="300" spans="2:4">
      <c r="B300" s="279"/>
      <c r="C300" s="279"/>
      <c r="D300" s="280"/>
    </row>
    <row r="301" spans="2:4">
      <c r="B301" s="279"/>
      <c r="C301" s="279"/>
      <c r="D301" s="280"/>
    </row>
    <row r="302" spans="2:4">
      <c r="B302" s="279"/>
      <c r="C302" s="279"/>
      <c r="D302" s="280"/>
    </row>
    <row r="303" spans="2:4">
      <c r="B303" s="279"/>
      <c r="C303" s="279"/>
      <c r="D303" s="280"/>
    </row>
    <row r="304" spans="2:4">
      <c r="B304" s="279"/>
      <c r="C304" s="279"/>
      <c r="D304" s="280"/>
    </row>
    <row r="305" spans="2:4">
      <c r="B305" s="279"/>
      <c r="C305" s="279"/>
      <c r="D305" s="280"/>
    </row>
    <row r="306" spans="2:4">
      <c r="B306" s="279"/>
      <c r="C306" s="279"/>
      <c r="D306" s="280"/>
    </row>
    <row r="307" spans="2:4">
      <c r="B307" s="279"/>
      <c r="C307" s="279"/>
      <c r="D307" s="280"/>
    </row>
    <row r="308" spans="2:4">
      <c r="B308" s="279"/>
      <c r="C308" s="279"/>
      <c r="D308" s="280"/>
    </row>
    <row r="309" spans="2:4">
      <c r="B309" s="279"/>
      <c r="C309" s="279"/>
      <c r="D309" s="280"/>
    </row>
    <row r="310" spans="2:4">
      <c r="B310" s="279"/>
      <c r="C310" s="279"/>
      <c r="D310" s="280"/>
    </row>
    <row r="311" spans="2:4">
      <c r="B311" s="279"/>
      <c r="C311" s="279"/>
      <c r="D311" s="280"/>
    </row>
    <row r="312" spans="2:4">
      <c r="B312" s="279"/>
      <c r="C312" s="279"/>
      <c r="D312" s="280"/>
    </row>
    <row r="313" spans="2:4">
      <c r="B313" s="279"/>
      <c r="C313" s="279"/>
      <c r="D313" s="280"/>
    </row>
    <row r="314" spans="2:4">
      <c r="B314" s="279"/>
      <c r="C314" s="279"/>
      <c r="D314" s="280"/>
    </row>
    <row r="315" spans="2:4">
      <c r="B315" s="279"/>
      <c r="C315" s="279"/>
      <c r="D315" s="280"/>
    </row>
    <row r="316" spans="2:4">
      <c r="B316" s="279"/>
      <c r="C316" s="279"/>
      <c r="D316" s="280"/>
    </row>
    <row r="317" spans="2:4">
      <c r="B317" s="279"/>
      <c r="C317" s="279"/>
      <c r="D317" s="280"/>
    </row>
    <row r="318" spans="2:4">
      <c r="B318" s="279"/>
      <c r="C318" s="279"/>
      <c r="D318" s="280"/>
    </row>
    <row r="319" spans="2:4">
      <c r="B319" s="279"/>
      <c r="C319" s="279"/>
      <c r="D319" s="280"/>
    </row>
    <row r="320" spans="2:4">
      <c r="B320" s="279"/>
      <c r="C320" s="279"/>
      <c r="D320" s="280"/>
    </row>
    <row r="321" spans="2:4">
      <c r="B321" s="279"/>
      <c r="C321" s="279"/>
      <c r="D321" s="280"/>
    </row>
    <row r="322" spans="2:4">
      <c r="B322" s="279"/>
      <c r="C322" s="279"/>
      <c r="D322" s="280"/>
    </row>
    <row r="323" spans="2:4">
      <c r="B323" s="279"/>
      <c r="C323" s="279"/>
      <c r="D323" s="280"/>
    </row>
    <row r="324" spans="2:4">
      <c r="B324" s="279"/>
      <c r="C324" s="279"/>
      <c r="D324" s="280"/>
    </row>
    <row r="325" spans="2:4">
      <c r="B325" s="279"/>
      <c r="C325" s="279"/>
      <c r="D325" s="280"/>
    </row>
    <row r="326" spans="2:4">
      <c r="B326" s="279"/>
      <c r="C326" s="279"/>
      <c r="D326" s="280"/>
    </row>
    <row r="327" spans="2:4">
      <c r="B327" s="279"/>
      <c r="C327" s="279"/>
      <c r="D327" s="280"/>
    </row>
    <row r="328" spans="2:4">
      <c r="B328" s="279"/>
      <c r="C328" s="279"/>
      <c r="D328" s="280"/>
    </row>
    <row r="329" spans="2:4">
      <c r="B329" s="279"/>
      <c r="C329" s="279"/>
      <c r="D329" s="280"/>
    </row>
    <row r="330" spans="2:4">
      <c r="B330" s="279"/>
      <c r="C330" s="279"/>
      <c r="D330" s="280"/>
    </row>
    <row r="331" spans="2:4">
      <c r="B331" s="279"/>
      <c r="C331" s="279"/>
      <c r="D331" s="280"/>
    </row>
    <row r="332" spans="2:4">
      <c r="B332" s="279"/>
      <c r="C332" s="279"/>
      <c r="D332" s="280"/>
    </row>
    <row r="333" spans="2:4">
      <c r="B333" s="279"/>
      <c r="C333" s="279"/>
      <c r="D333" s="280"/>
    </row>
    <row r="334" spans="2:4">
      <c r="B334" s="279"/>
      <c r="C334" s="279"/>
      <c r="D334" s="280"/>
    </row>
    <row r="335" spans="2:4">
      <c r="B335" s="279"/>
      <c r="C335" s="279"/>
      <c r="D335" s="280"/>
    </row>
    <row r="336" spans="2:4">
      <c r="B336" s="279"/>
      <c r="C336" s="279"/>
      <c r="D336" s="280"/>
    </row>
    <row r="337" spans="2:4">
      <c r="B337" s="279"/>
      <c r="C337" s="279"/>
      <c r="D337" s="280"/>
    </row>
    <row r="338" spans="2:4">
      <c r="B338" s="279"/>
      <c r="C338" s="279"/>
      <c r="D338" s="280"/>
    </row>
    <row r="339" spans="2:4">
      <c r="B339" s="279"/>
      <c r="C339" s="279"/>
      <c r="D339" s="280"/>
    </row>
    <row r="340" spans="2:4">
      <c r="B340" s="279"/>
      <c r="C340" s="279"/>
      <c r="D340" s="280"/>
    </row>
    <row r="341" spans="2:4">
      <c r="B341" s="279"/>
      <c r="C341" s="279"/>
      <c r="D341" s="280"/>
    </row>
    <row r="342" spans="2:4">
      <c r="B342" s="279"/>
      <c r="C342" s="279"/>
      <c r="D342" s="280"/>
    </row>
    <row r="343" spans="2:4">
      <c r="B343" s="279"/>
      <c r="C343" s="279"/>
      <c r="D343" s="280"/>
    </row>
    <row r="344" spans="2:4">
      <c r="B344" s="279"/>
      <c r="C344" s="279"/>
      <c r="D344" s="280"/>
    </row>
    <row r="345" spans="2:4">
      <c r="B345" s="279"/>
      <c r="C345" s="279"/>
      <c r="D345" s="280"/>
    </row>
    <row r="346" spans="2:4">
      <c r="B346" s="279"/>
      <c r="C346" s="279"/>
      <c r="D346" s="280"/>
    </row>
    <row r="347" spans="2:4">
      <c r="B347" s="279"/>
      <c r="C347" s="279"/>
      <c r="D347" s="280"/>
    </row>
    <row r="348" spans="2:4">
      <c r="B348" s="279"/>
      <c r="C348" s="279"/>
      <c r="D348" s="280"/>
    </row>
    <row r="349" spans="2:4">
      <c r="B349" s="279"/>
      <c r="C349" s="279"/>
      <c r="D349" s="280"/>
    </row>
    <row r="350" spans="2:4">
      <c r="B350" s="279"/>
      <c r="C350" s="279"/>
      <c r="D350" s="280"/>
    </row>
    <row r="351" spans="2:4">
      <c r="B351" s="279"/>
      <c r="C351" s="279"/>
      <c r="D351" s="280"/>
    </row>
    <row r="352" spans="2:4">
      <c r="B352" s="279"/>
      <c r="C352" s="279"/>
      <c r="D352" s="280"/>
    </row>
    <row r="353" spans="2:4">
      <c r="B353" s="279"/>
      <c r="C353" s="279"/>
      <c r="D353" s="280"/>
    </row>
    <row r="354" spans="2:4">
      <c r="B354" s="279"/>
      <c r="C354" s="279"/>
      <c r="D354" s="280"/>
    </row>
    <row r="355" spans="2:4">
      <c r="B355" s="279"/>
      <c r="C355" s="279"/>
      <c r="D355" s="280"/>
    </row>
    <row r="356" spans="2:4">
      <c r="B356" s="279"/>
      <c r="C356" s="279"/>
      <c r="D356" s="280"/>
    </row>
    <row r="357" spans="2:4">
      <c r="B357" s="279"/>
      <c r="C357" s="279"/>
      <c r="D357" s="280"/>
    </row>
    <row r="358" spans="2:4">
      <c r="B358" s="279"/>
      <c r="C358" s="279"/>
      <c r="D358" s="280"/>
    </row>
    <row r="359" spans="2:4">
      <c r="B359" s="279"/>
      <c r="C359" s="279"/>
      <c r="D359" s="280"/>
    </row>
    <row r="360" spans="2:4">
      <c r="B360" s="279"/>
      <c r="C360" s="279"/>
      <c r="D360" s="280"/>
    </row>
    <row r="361" spans="2:4">
      <c r="B361" s="279"/>
      <c r="C361" s="279"/>
      <c r="D361" s="280"/>
    </row>
    <row r="362" spans="2:4">
      <c r="B362" s="279"/>
      <c r="C362" s="279"/>
      <c r="D362" s="280"/>
    </row>
    <row r="363" spans="2:4">
      <c r="B363" s="279"/>
      <c r="C363" s="279"/>
      <c r="D363" s="280"/>
    </row>
    <row r="364" spans="2:4">
      <c r="B364" s="279"/>
      <c r="C364" s="279"/>
      <c r="D364" s="280"/>
    </row>
    <row r="365" spans="2:4">
      <c r="B365" s="279"/>
      <c r="C365" s="279"/>
      <c r="D365" s="280"/>
    </row>
    <row r="366" spans="2:4">
      <c r="B366" s="279"/>
      <c r="C366" s="279"/>
      <c r="D366" s="280"/>
    </row>
    <row r="367" spans="2:4">
      <c r="B367" s="279"/>
      <c r="C367" s="279"/>
      <c r="D367" s="280"/>
    </row>
    <row r="368" spans="2:4">
      <c r="B368" s="279"/>
      <c r="C368" s="279"/>
      <c r="D368" s="280"/>
    </row>
    <row r="369" spans="2:4">
      <c r="B369" s="279"/>
      <c r="C369" s="279"/>
      <c r="D369" s="280"/>
    </row>
    <row r="370" spans="2:4">
      <c r="B370" s="279"/>
      <c r="C370" s="279"/>
      <c r="D370" s="280"/>
    </row>
    <row r="371" spans="2:4">
      <c r="B371" s="279"/>
      <c r="C371" s="279"/>
      <c r="D371" s="280"/>
    </row>
    <row r="372" spans="2:4">
      <c r="B372" s="279"/>
      <c r="C372" s="279"/>
      <c r="D372" s="280"/>
    </row>
    <row r="373" spans="2:4">
      <c r="B373" s="279"/>
      <c r="C373" s="279"/>
      <c r="D373" s="280"/>
    </row>
    <row r="374" spans="2:4">
      <c r="B374" s="279"/>
      <c r="C374" s="279"/>
      <c r="D374" s="280"/>
    </row>
    <row r="375" spans="2:4">
      <c r="B375" s="279"/>
      <c r="C375" s="279"/>
      <c r="D375" s="280"/>
    </row>
    <row r="376" spans="2:4">
      <c r="B376" s="279"/>
      <c r="C376" s="279"/>
      <c r="D376" s="280"/>
    </row>
    <row r="377" spans="2:4">
      <c r="B377" s="279"/>
      <c r="C377" s="279"/>
      <c r="D377" s="280"/>
    </row>
    <row r="378" spans="2:4">
      <c r="B378" s="279"/>
      <c r="C378" s="279"/>
      <c r="D378" s="280"/>
    </row>
    <row r="379" spans="2:4">
      <c r="B379" s="279"/>
      <c r="C379" s="279"/>
      <c r="D379" s="280"/>
    </row>
    <row r="380" spans="2:4">
      <c r="B380" s="279"/>
      <c r="C380" s="279"/>
      <c r="D380" s="280"/>
    </row>
    <row r="381" spans="2:4">
      <c r="B381" s="279"/>
      <c r="C381" s="279"/>
      <c r="D381" s="280"/>
    </row>
    <row r="382" spans="2:4">
      <c r="B382" s="279"/>
      <c r="C382" s="279"/>
      <c r="D382" s="280"/>
    </row>
    <row r="383" spans="2:4">
      <c r="B383" s="279"/>
      <c r="C383" s="279"/>
      <c r="D383" s="280"/>
    </row>
    <row r="384" spans="2:4">
      <c r="B384" s="279"/>
      <c r="C384" s="279"/>
      <c r="D384" s="280"/>
    </row>
    <row r="385" spans="2:4">
      <c r="B385" s="279"/>
      <c r="C385" s="279"/>
      <c r="D385" s="280"/>
    </row>
    <row r="386" spans="2:4">
      <c r="B386" s="279"/>
      <c r="C386" s="279"/>
      <c r="D386" s="280"/>
    </row>
    <row r="387" spans="2:4">
      <c r="B387" s="279"/>
      <c r="C387" s="279"/>
      <c r="D387" s="280"/>
    </row>
    <row r="388" spans="2:4">
      <c r="B388" s="279"/>
      <c r="C388" s="279"/>
      <c r="D388" s="280"/>
    </row>
    <row r="389" spans="2:4">
      <c r="B389" s="279"/>
      <c r="C389" s="279"/>
      <c r="D389" s="280"/>
    </row>
    <row r="390" spans="2:4">
      <c r="B390" s="279"/>
      <c r="C390" s="279"/>
      <c r="D390" s="280"/>
    </row>
    <row r="391" spans="2:4">
      <c r="B391" s="279"/>
      <c r="C391" s="279"/>
      <c r="D391" s="280"/>
    </row>
    <row r="392" spans="2:4">
      <c r="B392" s="279"/>
      <c r="C392" s="279"/>
      <c r="D392" s="280"/>
    </row>
    <row r="393" spans="2:4">
      <c r="B393" s="279"/>
      <c r="C393" s="279"/>
      <c r="D393" s="280"/>
    </row>
    <row r="394" spans="2:4">
      <c r="B394" s="279"/>
      <c r="C394" s="279"/>
      <c r="D394" s="280"/>
    </row>
    <row r="395" spans="2:4">
      <c r="B395" s="279"/>
      <c r="C395" s="279"/>
      <c r="D395" s="280"/>
    </row>
    <row r="396" spans="2:4">
      <c r="B396" s="279"/>
      <c r="C396" s="279"/>
      <c r="D396" s="280"/>
    </row>
    <row r="397" spans="2:4">
      <c r="B397" s="279"/>
      <c r="C397" s="279"/>
      <c r="D397" s="280"/>
    </row>
    <row r="398" spans="2:4">
      <c r="B398" s="279"/>
      <c r="C398" s="279"/>
      <c r="D398" s="280"/>
    </row>
    <row r="399" spans="2:4">
      <c r="B399" s="279"/>
      <c r="C399" s="279"/>
      <c r="D399" s="280"/>
    </row>
    <row r="400" spans="2:4">
      <c r="B400" s="279"/>
      <c r="C400" s="279"/>
      <c r="D400" s="280"/>
    </row>
    <row r="401" spans="2:4">
      <c r="B401" s="279"/>
      <c r="C401" s="279"/>
      <c r="D401" s="280"/>
    </row>
    <row r="402" spans="2:4">
      <c r="B402" s="279"/>
      <c r="C402" s="279"/>
      <c r="D402" s="280"/>
    </row>
    <row r="403" spans="2:4">
      <c r="B403" s="279"/>
      <c r="C403" s="279"/>
      <c r="D403" s="280"/>
    </row>
    <row r="404" spans="2:4">
      <c r="B404" s="279"/>
      <c r="C404" s="279"/>
      <c r="D404" s="280"/>
    </row>
    <row r="405" spans="2:4">
      <c r="B405" s="279"/>
      <c r="C405" s="279"/>
      <c r="D405" s="280"/>
    </row>
    <row r="406" spans="2:4">
      <c r="B406" s="279"/>
      <c r="C406" s="279"/>
      <c r="D406" s="280"/>
    </row>
    <row r="407" spans="2:4">
      <c r="B407" s="279"/>
      <c r="C407" s="279"/>
      <c r="D407" s="280"/>
    </row>
    <row r="408" spans="2:4">
      <c r="B408" s="279"/>
      <c r="C408" s="279"/>
      <c r="D408" s="280"/>
    </row>
    <row r="409" spans="2:4">
      <c r="B409" s="279"/>
      <c r="C409" s="279"/>
      <c r="D409" s="280"/>
    </row>
    <row r="410" spans="2:4">
      <c r="B410" s="279"/>
      <c r="C410" s="279"/>
      <c r="D410" s="280"/>
    </row>
    <row r="411" spans="2:4">
      <c r="B411" s="279"/>
      <c r="C411" s="279"/>
      <c r="D411" s="280"/>
    </row>
    <row r="412" spans="2:4">
      <c r="B412" s="279"/>
      <c r="C412" s="279"/>
      <c r="D412" s="280"/>
    </row>
    <row r="413" spans="2:4">
      <c r="B413" s="279"/>
      <c r="C413" s="279"/>
      <c r="D413" s="280"/>
    </row>
    <row r="414" spans="2:4">
      <c r="B414" s="279"/>
      <c r="C414" s="279"/>
      <c r="D414" s="280"/>
    </row>
    <row r="415" spans="2:4">
      <c r="B415" s="279"/>
      <c r="C415" s="279"/>
      <c r="D415" s="280"/>
    </row>
    <row r="416" spans="2:4">
      <c r="B416" s="279"/>
      <c r="C416" s="279"/>
      <c r="D416" s="280"/>
    </row>
    <row r="417" spans="2:4">
      <c r="B417" s="279"/>
      <c r="C417" s="279"/>
      <c r="D417" s="280"/>
    </row>
    <row r="418" spans="2:4">
      <c r="B418" s="279"/>
      <c r="C418" s="279"/>
      <c r="D418" s="280"/>
    </row>
    <row r="419" spans="2:4">
      <c r="B419" s="279"/>
      <c r="C419" s="279"/>
      <c r="D419" s="280"/>
    </row>
    <row r="420" spans="2:4">
      <c r="B420" s="279"/>
      <c r="C420" s="279"/>
      <c r="D420" s="280"/>
    </row>
    <row r="421" spans="2:4">
      <c r="B421" s="279"/>
      <c r="C421" s="279"/>
      <c r="D421" s="280"/>
    </row>
    <row r="422" spans="2:4">
      <c r="B422" s="279"/>
      <c r="C422" s="279"/>
      <c r="D422" s="280"/>
    </row>
    <row r="423" spans="2:4">
      <c r="B423" s="279"/>
      <c r="C423" s="279"/>
      <c r="D423" s="280"/>
    </row>
    <row r="424" spans="2:4">
      <c r="B424" s="279"/>
      <c r="C424" s="279"/>
      <c r="D424" s="280"/>
    </row>
    <row r="425" spans="2:4">
      <c r="B425" s="279"/>
      <c r="C425" s="279"/>
      <c r="D425" s="280"/>
    </row>
    <row r="426" spans="2:4">
      <c r="B426" s="279"/>
      <c r="C426" s="279"/>
      <c r="D426" s="280"/>
    </row>
    <row r="427" spans="2:4">
      <c r="B427" s="279"/>
      <c r="C427" s="279"/>
      <c r="D427" s="280"/>
    </row>
    <row r="428" spans="2:4">
      <c r="B428" s="279"/>
      <c r="C428" s="279"/>
      <c r="D428" s="280"/>
    </row>
    <row r="429" spans="2:4">
      <c r="B429" s="279"/>
      <c r="C429" s="279"/>
      <c r="D429" s="280"/>
    </row>
    <row r="430" spans="2:4">
      <c r="B430" s="279"/>
      <c r="C430" s="279"/>
      <c r="D430" s="280"/>
    </row>
    <row r="431" spans="2:4">
      <c r="B431" s="279"/>
      <c r="C431" s="279"/>
      <c r="D431" s="280"/>
    </row>
    <row r="432" spans="2:4">
      <c r="B432" s="279"/>
      <c r="C432" s="279"/>
      <c r="D432" s="280"/>
    </row>
    <row r="433" spans="2:4">
      <c r="B433" s="279"/>
      <c r="C433" s="279"/>
      <c r="D433" s="280"/>
    </row>
    <row r="434" spans="2:4">
      <c r="B434" s="279"/>
      <c r="C434" s="279"/>
      <c r="D434" s="280"/>
    </row>
    <row r="435" spans="2:4">
      <c r="B435" s="279"/>
      <c r="C435" s="279"/>
      <c r="D435" s="280"/>
    </row>
    <row r="436" spans="2:4">
      <c r="B436" s="279"/>
      <c r="C436" s="279"/>
      <c r="D436" s="280"/>
    </row>
    <row r="437" spans="2:4">
      <c r="B437" s="279"/>
      <c r="C437" s="279"/>
      <c r="D437" s="280"/>
    </row>
    <row r="438" spans="2:4">
      <c r="B438" s="279"/>
      <c r="C438" s="279"/>
      <c r="D438" s="280"/>
    </row>
    <row r="439" spans="2:4">
      <c r="B439" s="279"/>
      <c r="C439" s="279"/>
      <c r="D439" s="280"/>
    </row>
    <row r="440" spans="2:4">
      <c r="B440" s="279"/>
      <c r="C440" s="279"/>
      <c r="D440" s="280"/>
    </row>
    <row r="441" spans="2:4">
      <c r="B441" s="279"/>
      <c r="C441" s="279"/>
      <c r="D441" s="280"/>
    </row>
    <row r="442" spans="2:4">
      <c r="B442" s="279"/>
      <c r="C442" s="279"/>
      <c r="D442" s="280"/>
    </row>
    <row r="443" spans="2:4">
      <c r="B443" s="279"/>
      <c r="C443" s="279"/>
      <c r="D443" s="280"/>
    </row>
    <row r="444" spans="2:4">
      <c r="B444" s="279"/>
      <c r="C444" s="279"/>
      <c r="D444" s="280"/>
    </row>
    <row r="445" spans="2:4">
      <c r="B445" s="279"/>
      <c r="C445" s="279"/>
      <c r="D445" s="280"/>
    </row>
    <row r="446" spans="2:4">
      <c r="B446" s="279"/>
      <c r="C446" s="279"/>
      <c r="D446" s="280"/>
    </row>
    <row r="447" spans="2:4">
      <c r="B447" s="279"/>
      <c r="C447" s="279"/>
      <c r="D447" s="280"/>
    </row>
    <row r="448" spans="2:4">
      <c r="B448" s="279"/>
      <c r="C448" s="279"/>
      <c r="D448" s="280"/>
    </row>
    <row r="449" spans="2:4">
      <c r="B449" s="279"/>
      <c r="C449" s="279"/>
      <c r="D449" s="280"/>
    </row>
    <row r="450" spans="2:4">
      <c r="B450" s="279"/>
      <c r="C450" s="279"/>
      <c r="D450" s="280"/>
    </row>
    <row r="451" spans="2:4">
      <c r="B451" s="279"/>
      <c r="C451" s="279"/>
      <c r="D451" s="280"/>
    </row>
    <row r="452" spans="2:4">
      <c r="B452" s="279"/>
      <c r="C452" s="279"/>
      <c r="D452" s="280"/>
    </row>
    <row r="453" spans="2:4">
      <c r="B453" s="279"/>
      <c r="C453" s="279"/>
      <c r="D453" s="280"/>
    </row>
    <row r="454" spans="2:4">
      <c r="B454" s="279"/>
      <c r="C454" s="279"/>
      <c r="D454" s="280"/>
    </row>
    <row r="455" spans="2:4">
      <c r="B455" s="279"/>
      <c r="C455" s="279"/>
      <c r="D455" s="280"/>
    </row>
    <row r="456" spans="2:4">
      <c r="B456" s="279"/>
      <c r="C456" s="279"/>
      <c r="D456" s="280"/>
    </row>
    <row r="457" spans="2:4">
      <c r="B457" s="279"/>
      <c r="C457" s="279"/>
      <c r="D457" s="280"/>
    </row>
    <row r="458" spans="2:4">
      <c r="B458" s="279"/>
      <c r="C458" s="279"/>
      <c r="D458" s="280"/>
    </row>
    <row r="459" spans="2:4">
      <c r="B459" s="279"/>
      <c r="C459" s="279"/>
      <c r="D459" s="280"/>
    </row>
    <row r="460" spans="2:4">
      <c r="B460" s="279"/>
      <c r="C460" s="279"/>
      <c r="D460" s="280"/>
    </row>
    <row r="461" spans="2:4">
      <c r="B461" s="279"/>
      <c r="C461" s="279"/>
      <c r="D461" s="280"/>
    </row>
    <row r="462" spans="2:4">
      <c r="B462" s="279"/>
      <c r="C462" s="279"/>
      <c r="D462" s="280"/>
    </row>
    <row r="463" spans="2:4">
      <c r="B463" s="279"/>
      <c r="C463" s="279"/>
      <c r="D463" s="280"/>
    </row>
    <row r="464" spans="2:4">
      <c r="B464" s="279"/>
      <c r="C464" s="279"/>
      <c r="D464" s="280"/>
    </row>
    <row r="465" spans="2:4">
      <c r="B465" s="279"/>
      <c r="C465" s="279"/>
      <c r="D465" s="280"/>
    </row>
    <row r="466" spans="2:4">
      <c r="B466" s="279"/>
      <c r="C466" s="279"/>
      <c r="D466" s="280"/>
    </row>
    <row r="467" spans="2:4">
      <c r="B467" s="279"/>
      <c r="C467" s="279"/>
      <c r="D467" s="280"/>
    </row>
    <row r="468" spans="2:4">
      <c r="B468" s="279"/>
      <c r="C468" s="279"/>
      <c r="D468" s="280"/>
    </row>
    <row r="469" spans="2:4">
      <c r="B469" s="279"/>
      <c r="C469" s="279"/>
      <c r="D469" s="280"/>
    </row>
    <row r="470" spans="2:4">
      <c r="B470" s="279"/>
      <c r="C470" s="279"/>
      <c r="D470" s="280"/>
    </row>
    <row r="471" spans="2:4">
      <c r="B471" s="279"/>
      <c r="C471" s="279"/>
      <c r="D471" s="280"/>
    </row>
    <row r="472" spans="2:4">
      <c r="B472" s="279"/>
      <c r="C472" s="279"/>
      <c r="D472" s="280"/>
    </row>
    <row r="473" spans="2:4">
      <c r="B473" s="279"/>
      <c r="C473" s="279"/>
      <c r="D473" s="280"/>
    </row>
    <row r="474" spans="2:4">
      <c r="B474" s="279"/>
      <c r="C474" s="279"/>
      <c r="D474" s="280"/>
    </row>
    <row r="475" spans="2:4">
      <c r="B475" s="279"/>
      <c r="C475" s="279"/>
      <c r="D475" s="280"/>
    </row>
    <row r="476" spans="2:4">
      <c r="B476" s="279"/>
      <c r="C476" s="279"/>
      <c r="D476" s="280"/>
    </row>
    <row r="477" spans="2:4">
      <c r="B477" s="279"/>
      <c r="C477" s="279"/>
      <c r="D477" s="280"/>
    </row>
    <row r="478" spans="2:4">
      <c r="B478" s="279"/>
      <c r="C478" s="279"/>
      <c r="D478" s="280"/>
    </row>
    <row r="479" spans="2:4">
      <c r="B479" s="279"/>
      <c r="C479" s="279"/>
      <c r="D479" s="280"/>
    </row>
    <row r="480" spans="2:4">
      <c r="B480" s="279"/>
      <c r="C480" s="279"/>
      <c r="D480" s="280"/>
    </row>
    <row r="481" spans="2:4">
      <c r="B481" s="279"/>
      <c r="C481" s="279"/>
      <c r="D481" s="280"/>
    </row>
    <row r="482" spans="2:4">
      <c r="B482" s="279"/>
      <c r="C482" s="279"/>
      <c r="D482" s="280"/>
    </row>
    <row r="483" spans="2:4">
      <c r="B483" s="279"/>
      <c r="C483" s="279"/>
      <c r="D483" s="280"/>
    </row>
    <row r="484" spans="2:4">
      <c r="B484" s="279"/>
      <c r="C484" s="279"/>
      <c r="D484" s="280"/>
    </row>
    <row r="485" spans="2:4">
      <c r="B485" s="279"/>
      <c r="C485" s="279"/>
      <c r="D485" s="280"/>
    </row>
    <row r="486" spans="2:4">
      <c r="B486" s="279"/>
      <c r="C486" s="279"/>
      <c r="D486" s="280"/>
    </row>
    <row r="487" spans="2:4">
      <c r="B487" s="279"/>
      <c r="C487" s="279"/>
      <c r="D487" s="280"/>
    </row>
    <row r="488" spans="2:4">
      <c r="B488" s="279"/>
      <c r="C488" s="279"/>
      <c r="D488" s="280"/>
    </row>
    <row r="489" spans="2:4">
      <c r="B489" s="279"/>
      <c r="C489" s="279"/>
      <c r="D489" s="280"/>
    </row>
    <row r="490" spans="2:4">
      <c r="B490" s="279"/>
      <c r="C490" s="279"/>
      <c r="D490" s="280"/>
    </row>
    <row r="491" spans="2:4">
      <c r="B491" s="279"/>
      <c r="C491" s="279"/>
      <c r="D491" s="280"/>
    </row>
    <row r="492" spans="2:4">
      <c r="B492" s="279"/>
      <c r="C492" s="279"/>
      <c r="D492" s="280"/>
    </row>
    <row r="493" spans="2:4">
      <c r="B493" s="279"/>
      <c r="C493" s="279"/>
      <c r="D493" s="280"/>
    </row>
    <row r="494" spans="2:4">
      <c r="B494" s="279"/>
      <c r="C494" s="279"/>
      <c r="D494" s="280"/>
    </row>
    <row r="495" spans="2:4">
      <c r="B495" s="279"/>
      <c r="C495" s="279"/>
      <c r="D495" s="280"/>
    </row>
    <row r="496" spans="2:4">
      <c r="B496" s="279"/>
      <c r="C496" s="279"/>
      <c r="D496" s="280"/>
    </row>
    <row r="497" spans="2:4">
      <c r="B497" s="279"/>
      <c r="C497" s="279"/>
      <c r="D497" s="280"/>
    </row>
    <row r="498" spans="2:4">
      <c r="B498" s="279"/>
      <c r="C498" s="279"/>
      <c r="D498" s="280"/>
    </row>
    <row r="499" spans="2:4">
      <c r="B499" s="279"/>
      <c r="C499" s="279"/>
      <c r="D499" s="280"/>
    </row>
    <row r="500" spans="2:4">
      <c r="B500" s="279"/>
      <c r="C500" s="279"/>
      <c r="D500" s="280"/>
    </row>
    <row r="501" spans="2:4">
      <c r="B501" s="279"/>
      <c r="C501" s="279"/>
      <c r="D501" s="280"/>
    </row>
    <row r="502" spans="2:4">
      <c r="B502" s="279"/>
      <c r="C502" s="279"/>
      <c r="D502" s="280"/>
    </row>
    <row r="503" spans="2:4">
      <c r="B503" s="279"/>
      <c r="C503" s="279"/>
      <c r="D503" s="280"/>
    </row>
    <row r="504" spans="2:4">
      <c r="B504" s="279"/>
      <c r="C504" s="279"/>
      <c r="D504" s="280"/>
    </row>
    <row r="505" spans="2:4">
      <c r="B505" s="279"/>
      <c r="C505" s="279"/>
      <c r="D505" s="280"/>
    </row>
    <row r="506" spans="2:4">
      <c r="B506" s="279"/>
      <c r="C506" s="279"/>
      <c r="D506" s="280"/>
    </row>
    <row r="507" spans="2:4">
      <c r="B507" s="279"/>
      <c r="C507" s="279"/>
      <c r="D507" s="280"/>
    </row>
    <row r="508" spans="2:4">
      <c r="B508" s="279"/>
      <c r="C508" s="279"/>
      <c r="D508" s="280"/>
    </row>
    <row r="509" spans="2:4">
      <c r="B509" s="279"/>
      <c r="C509" s="279"/>
      <c r="D509" s="280"/>
    </row>
    <row r="510" spans="2:4">
      <c r="B510" s="279"/>
      <c r="C510" s="279"/>
      <c r="D510" s="280"/>
    </row>
    <row r="511" spans="2:4">
      <c r="B511" s="279"/>
      <c r="C511" s="279"/>
      <c r="D511" s="280"/>
    </row>
    <row r="512" spans="2:4">
      <c r="B512" s="279"/>
      <c r="C512" s="279"/>
      <c r="D512" s="280"/>
    </row>
    <row r="513" spans="2:4">
      <c r="B513" s="279"/>
      <c r="C513" s="279"/>
      <c r="D513" s="280"/>
    </row>
    <row r="514" spans="2:4">
      <c r="B514" s="279"/>
      <c r="C514" s="279"/>
      <c r="D514" s="280"/>
    </row>
    <row r="515" spans="2:4">
      <c r="B515" s="279"/>
      <c r="C515" s="279"/>
      <c r="D515" s="280"/>
    </row>
    <row r="516" spans="2:4">
      <c r="B516" s="279"/>
      <c r="C516" s="279"/>
      <c r="D516" s="280"/>
    </row>
    <row r="517" spans="2:4">
      <c r="B517" s="279"/>
      <c r="C517" s="279"/>
      <c r="D517" s="280"/>
    </row>
    <row r="518" spans="2:4">
      <c r="B518" s="279"/>
      <c r="C518" s="279"/>
      <c r="D518" s="280"/>
    </row>
    <row r="519" spans="2:4">
      <c r="B519" s="279"/>
      <c r="C519" s="279"/>
      <c r="D519" s="280"/>
    </row>
    <row r="520" spans="2:4">
      <c r="B520" s="279"/>
      <c r="C520" s="279"/>
      <c r="D520" s="280"/>
    </row>
    <row r="521" spans="2:4">
      <c r="B521" s="279"/>
      <c r="C521" s="279"/>
      <c r="D521" s="280"/>
    </row>
    <row r="522" spans="2:4">
      <c r="B522" s="279"/>
      <c r="C522" s="279"/>
      <c r="D522" s="280"/>
    </row>
    <row r="523" spans="2:4">
      <c r="B523" s="279"/>
      <c r="C523" s="279"/>
      <c r="D523" s="280"/>
    </row>
    <row r="524" spans="2:4">
      <c r="B524" s="279"/>
      <c r="C524" s="279"/>
      <c r="D524" s="280"/>
    </row>
    <row r="525" spans="2:4">
      <c r="B525" s="279"/>
      <c r="C525" s="279"/>
      <c r="D525" s="280"/>
    </row>
    <row r="526" spans="2:4">
      <c r="B526" s="279"/>
      <c r="C526" s="279"/>
      <c r="D526" s="280"/>
    </row>
    <row r="527" spans="2:4">
      <c r="B527" s="279"/>
      <c r="C527" s="279"/>
      <c r="D527" s="280"/>
    </row>
    <row r="528" spans="2:4">
      <c r="B528" s="279"/>
      <c r="C528" s="279"/>
      <c r="D528" s="280"/>
    </row>
    <row r="529" spans="2:4">
      <c r="B529" s="279"/>
      <c r="C529" s="279"/>
      <c r="D529" s="280"/>
    </row>
    <row r="530" spans="2:4">
      <c r="B530" s="279"/>
      <c r="C530" s="279"/>
      <c r="D530" s="280"/>
    </row>
    <row r="531" spans="2:4">
      <c r="B531" s="279"/>
      <c r="C531" s="279"/>
      <c r="D531" s="280"/>
    </row>
    <row r="532" spans="2:4">
      <c r="B532" s="279"/>
      <c r="C532" s="279"/>
      <c r="D532" s="280"/>
    </row>
    <row r="533" spans="2:4">
      <c r="B533" s="279"/>
      <c r="C533" s="279"/>
      <c r="D533" s="280"/>
    </row>
    <row r="534" spans="2:4">
      <c r="B534" s="279"/>
      <c r="C534" s="279"/>
      <c r="D534" s="280"/>
    </row>
    <row r="535" spans="2:4">
      <c r="B535" s="279"/>
      <c r="C535" s="279"/>
      <c r="D535" s="280"/>
    </row>
    <row r="536" spans="2:4">
      <c r="B536" s="279"/>
      <c r="C536" s="279"/>
      <c r="D536" s="280"/>
    </row>
    <row r="537" spans="2:4">
      <c r="B537" s="279"/>
      <c r="C537" s="279"/>
      <c r="D537" s="280"/>
    </row>
    <row r="538" spans="2:4">
      <c r="B538" s="279"/>
      <c r="C538" s="279"/>
      <c r="D538" s="280"/>
    </row>
    <row r="539" spans="2:4">
      <c r="B539" s="279"/>
      <c r="C539" s="279"/>
      <c r="D539" s="280"/>
    </row>
    <row r="540" spans="2:4">
      <c r="B540" s="279"/>
      <c r="C540" s="279"/>
      <c r="D540" s="280"/>
    </row>
    <row r="541" spans="2:4">
      <c r="B541" s="279"/>
      <c r="C541" s="279"/>
      <c r="D541" s="280"/>
    </row>
    <row r="542" spans="2:4">
      <c r="B542" s="279"/>
      <c r="C542" s="279"/>
      <c r="D542" s="280"/>
    </row>
    <row r="543" spans="2:4">
      <c r="B543" s="279"/>
      <c r="C543" s="279"/>
      <c r="D543" s="280"/>
    </row>
    <row r="544" spans="2:4">
      <c r="B544" s="279"/>
      <c r="C544" s="279"/>
      <c r="D544" s="280"/>
    </row>
    <row r="545" spans="2:4">
      <c r="B545" s="279"/>
      <c r="C545" s="279"/>
      <c r="D545" s="280"/>
    </row>
    <row r="546" spans="2:4">
      <c r="B546" s="279"/>
      <c r="C546" s="279"/>
      <c r="D546" s="280"/>
    </row>
    <row r="547" spans="2:4">
      <c r="B547" s="279"/>
      <c r="C547" s="279"/>
      <c r="D547" s="280"/>
    </row>
    <row r="548" spans="2:4">
      <c r="B548" s="279"/>
      <c r="C548" s="279"/>
      <c r="D548" s="280"/>
    </row>
    <row r="549" spans="2:4">
      <c r="B549" s="279"/>
      <c r="C549" s="279"/>
      <c r="D549" s="280"/>
    </row>
    <row r="550" spans="2:4">
      <c r="B550" s="279"/>
      <c r="C550" s="279"/>
      <c r="D550" s="280"/>
    </row>
    <row r="551" spans="2:4">
      <c r="B551" s="279"/>
      <c r="C551" s="279"/>
      <c r="D551" s="280"/>
    </row>
    <row r="552" spans="2:4">
      <c r="B552" s="279"/>
      <c r="C552" s="279"/>
      <c r="D552" s="280"/>
    </row>
    <row r="553" spans="2:4">
      <c r="B553" s="279"/>
      <c r="C553" s="279"/>
      <c r="D553" s="280"/>
    </row>
    <row r="554" spans="2:4">
      <c r="B554" s="279"/>
      <c r="C554" s="279"/>
      <c r="D554" s="280"/>
    </row>
    <row r="555" spans="2:4">
      <c r="B555" s="279"/>
      <c r="C555" s="279"/>
      <c r="D555" s="280"/>
    </row>
    <row r="556" spans="2:4">
      <c r="B556" s="279"/>
      <c r="C556" s="279"/>
      <c r="D556" s="280"/>
    </row>
    <row r="557" spans="2:4">
      <c r="B557" s="279"/>
      <c r="C557" s="279"/>
      <c r="D557" s="280"/>
    </row>
    <row r="558" spans="2:4">
      <c r="B558" s="279"/>
      <c r="C558" s="279"/>
      <c r="D558" s="280"/>
    </row>
    <row r="559" spans="2:4">
      <c r="B559" s="279"/>
      <c r="C559" s="279"/>
      <c r="D559" s="280"/>
    </row>
    <row r="560" spans="2:4">
      <c r="B560" s="279"/>
      <c r="C560" s="279"/>
      <c r="D560" s="280"/>
    </row>
    <row r="561" spans="2:4">
      <c r="B561" s="279"/>
      <c r="C561" s="279"/>
      <c r="D561" s="280"/>
    </row>
    <row r="562" spans="2:4">
      <c r="B562" s="279"/>
      <c r="C562" s="279"/>
      <c r="D562" s="280"/>
    </row>
    <row r="563" spans="2:4">
      <c r="B563" s="279"/>
      <c r="C563" s="279"/>
      <c r="D563" s="280"/>
    </row>
    <row r="564" spans="2:4">
      <c r="B564" s="279"/>
      <c r="C564" s="279"/>
      <c r="D564" s="280"/>
    </row>
    <row r="565" spans="2:4">
      <c r="B565" s="279"/>
      <c r="C565" s="279"/>
      <c r="D565" s="280"/>
    </row>
    <row r="566" spans="2:4">
      <c r="B566" s="279"/>
      <c r="C566" s="279"/>
      <c r="D566" s="280"/>
    </row>
    <row r="567" spans="2:4">
      <c r="B567" s="279"/>
      <c r="C567" s="279"/>
      <c r="D567" s="280"/>
    </row>
    <row r="568" spans="2:4">
      <c r="B568" s="279"/>
      <c r="C568" s="279"/>
      <c r="D568" s="280"/>
    </row>
    <row r="569" spans="2:4">
      <c r="B569" s="279"/>
      <c r="C569" s="279"/>
      <c r="D569" s="280"/>
    </row>
    <row r="570" spans="2:4">
      <c r="B570" s="279"/>
      <c r="C570" s="279"/>
      <c r="D570" s="280"/>
    </row>
    <row r="571" spans="2:4">
      <c r="B571" s="279"/>
      <c r="C571" s="279"/>
      <c r="D571" s="280"/>
    </row>
    <row r="572" spans="2:4">
      <c r="B572" s="279"/>
      <c r="C572" s="279"/>
      <c r="D572" s="280"/>
    </row>
    <row r="573" spans="2:4">
      <c r="B573" s="279"/>
      <c r="C573" s="279"/>
      <c r="D573" s="280"/>
    </row>
    <row r="574" spans="2:4">
      <c r="B574" s="279"/>
      <c r="C574" s="279"/>
      <c r="D574" s="280"/>
    </row>
    <row r="575" spans="2:4">
      <c r="B575" s="279"/>
      <c r="C575" s="279"/>
      <c r="D575" s="280"/>
    </row>
    <row r="576" spans="2:4">
      <c r="B576" s="279"/>
      <c r="C576" s="279"/>
      <c r="D576" s="280"/>
    </row>
    <row r="577" spans="2:4">
      <c r="B577" s="279"/>
      <c r="C577" s="279"/>
      <c r="D577" s="280"/>
    </row>
    <row r="578" spans="2:4">
      <c r="B578" s="279"/>
      <c r="C578" s="279"/>
      <c r="D578" s="280"/>
    </row>
    <row r="579" spans="2:4">
      <c r="B579" s="279"/>
      <c r="C579" s="279"/>
      <c r="D579" s="280"/>
    </row>
    <row r="580" spans="2:4">
      <c r="B580" s="279"/>
      <c r="C580" s="279"/>
      <c r="D580" s="280"/>
    </row>
    <row r="581" spans="2:4">
      <c r="B581" s="279"/>
      <c r="C581" s="279"/>
      <c r="D581" s="280"/>
    </row>
    <row r="582" spans="2:4">
      <c r="B582" s="279"/>
      <c r="C582" s="279"/>
      <c r="D582" s="280"/>
    </row>
    <row r="583" spans="2:4">
      <c r="B583" s="279"/>
      <c r="C583" s="279"/>
      <c r="D583" s="280"/>
    </row>
    <row r="584" spans="2:4">
      <c r="B584" s="279"/>
      <c r="C584" s="279"/>
      <c r="D584" s="280"/>
    </row>
    <row r="585" spans="2:4">
      <c r="B585" s="279"/>
      <c r="C585" s="279"/>
      <c r="D585" s="280"/>
    </row>
    <row r="586" spans="2:4">
      <c r="B586" s="279"/>
      <c r="C586" s="279"/>
      <c r="D586" s="280"/>
    </row>
    <row r="587" spans="2:4">
      <c r="B587" s="279"/>
      <c r="C587" s="279"/>
      <c r="D587" s="280"/>
    </row>
    <row r="588" spans="2:4">
      <c r="B588" s="279"/>
      <c r="C588" s="279"/>
      <c r="D588" s="280"/>
    </row>
    <row r="589" spans="2:4">
      <c r="B589" s="279"/>
      <c r="C589" s="279"/>
      <c r="D589" s="280"/>
    </row>
    <row r="590" spans="2:4">
      <c r="B590" s="279"/>
      <c r="C590" s="279"/>
      <c r="D590" s="280"/>
    </row>
    <row r="591" spans="2:4">
      <c r="B591" s="279"/>
      <c r="C591" s="279"/>
      <c r="D591" s="280"/>
    </row>
    <row r="592" spans="2:4">
      <c r="B592" s="279"/>
      <c r="C592" s="279"/>
      <c r="D592" s="280"/>
    </row>
    <row r="593" spans="2:4">
      <c r="B593" s="279"/>
      <c r="C593" s="279"/>
      <c r="D593" s="280"/>
    </row>
    <row r="594" spans="2:4">
      <c r="B594" s="279"/>
      <c r="C594" s="279"/>
      <c r="D594" s="280"/>
    </row>
    <row r="595" spans="2:4">
      <c r="B595" s="279"/>
      <c r="C595" s="279"/>
      <c r="D595" s="280"/>
    </row>
    <row r="596" spans="2:4">
      <c r="B596" s="279"/>
      <c r="C596" s="279"/>
      <c r="D596" s="280"/>
    </row>
    <row r="597" spans="2:4">
      <c r="B597" s="279"/>
      <c r="C597" s="279"/>
      <c r="D597" s="280"/>
    </row>
    <row r="598" spans="2:4">
      <c r="B598" s="279"/>
      <c r="C598" s="279"/>
      <c r="D598" s="280"/>
    </row>
    <row r="599" spans="2:4">
      <c r="B599" s="279"/>
      <c r="C599" s="279"/>
      <c r="D599" s="280"/>
    </row>
    <row r="600" spans="2:4">
      <c r="B600" s="279"/>
      <c r="C600" s="279"/>
      <c r="D600" s="280"/>
    </row>
    <row r="601" spans="2:4">
      <c r="B601" s="279"/>
      <c r="C601" s="279"/>
      <c r="D601" s="280"/>
    </row>
    <row r="602" spans="2:4">
      <c r="B602" s="279"/>
      <c r="C602" s="279"/>
      <c r="D602" s="280"/>
    </row>
    <row r="603" spans="2:4">
      <c r="B603" s="279"/>
      <c r="C603" s="279"/>
      <c r="D603" s="280"/>
    </row>
    <row r="604" spans="2:4">
      <c r="B604" s="279"/>
      <c r="C604" s="279"/>
      <c r="D604" s="280"/>
    </row>
    <row r="605" spans="2:4">
      <c r="B605" s="279"/>
      <c r="C605" s="279"/>
      <c r="D605" s="280"/>
    </row>
    <row r="606" spans="2:4">
      <c r="B606" s="279"/>
      <c r="C606" s="279"/>
      <c r="D606" s="280"/>
    </row>
    <row r="607" spans="2:4">
      <c r="B607" s="279"/>
      <c r="C607" s="279"/>
      <c r="D607" s="280"/>
    </row>
    <row r="608" spans="2:4">
      <c r="B608" s="279"/>
      <c r="C608" s="279"/>
      <c r="D608" s="280"/>
    </row>
    <row r="609" spans="2:4">
      <c r="B609" s="279"/>
      <c r="C609" s="279"/>
      <c r="D609" s="280"/>
    </row>
    <row r="610" spans="2:4">
      <c r="B610" s="279"/>
      <c r="C610" s="279"/>
      <c r="D610" s="280"/>
    </row>
    <row r="611" spans="2:4">
      <c r="B611" s="279"/>
      <c r="C611" s="279"/>
      <c r="D611" s="280"/>
    </row>
    <row r="612" spans="2:4">
      <c r="B612" s="279"/>
      <c r="C612" s="279"/>
      <c r="D612" s="280"/>
    </row>
    <row r="613" spans="2:4">
      <c r="B613" s="279"/>
      <c r="C613" s="279"/>
      <c r="D613" s="280"/>
    </row>
    <row r="614" spans="2:4">
      <c r="B614" s="279"/>
      <c r="C614" s="279"/>
      <c r="D614" s="280"/>
    </row>
    <row r="615" spans="2:4">
      <c r="B615" s="279"/>
      <c r="C615" s="279"/>
      <c r="D615" s="280"/>
    </row>
    <row r="616" spans="2:4">
      <c r="B616" s="279"/>
      <c r="C616" s="279"/>
      <c r="D616" s="280"/>
    </row>
    <row r="617" spans="2:4">
      <c r="B617" s="279"/>
      <c r="C617" s="279"/>
      <c r="D617" s="280"/>
    </row>
    <row r="618" spans="2:4">
      <c r="B618" s="279"/>
      <c r="C618" s="279"/>
      <c r="D618" s="280"/>
    </row>
    <row r="619" spans="2:4">
      <c r="B619" s="279"/>
      <c r="C619" s="279"/>
      <c r="D619" s="280"/>
    </row>
    <row r="620" spans="2:4">
      <c r="B620" s="279"/>
      <c r="C620" s="279"/>
      <c r="D620" s="280"/>
    </row>
    <row r="621" spans="2:4">
      <c r="B621" s="279"/>
      <c r="C621" s="279"/>
      <c r="D621" s="280"/>
    </row>
    <row r="622" spans="2:4">
      <c r="B622" s="279"/>
      <c r="C622" s="279"/>
      <c r="D622" s="280"/>
    </row>
    <row r="623" spans="2:4">
      <c r="B623" s="279"/>
      <c r="C623" s="279"/>
      <c r="D623" s="280"/>
    </row>
    <row r="624" spans="2:4">
      <c r="B624" s="279"/>
      <c r="C624" s="279"/>
      <c r="D624" s="280"/>
    </row>
    <row r="625" spans="2:4">
      <c r="B625" s="279"/>
      <c r="C625" s="279"/>
      <c r="D625" s="280"/>
    </row>
    <row r="626" spans="2:4">
      <c r="B626" s="279"/>
      <c r="C626" s="279"/>
      <c r="D626" s="280"/>
    </row>
    <row r="627" spans="2:4">
      <c r="B627" s="279"/>
      <c r="C627" s="279"/>
      <c r="D627" s="280"/>
    </row>
    <row r="628" spans="2:4">
      <c r="B628" s="279"/>
      <c r="C628" s="279"/>
      <c r="D628" s="280"/>
    </row>
    <row r="629" spans="2:4">
      <c r="B629" s="279"/>
      <c r="C629" s="279"/>
      <c r="D629" s="280"/>
    </row>
    <row r="630" spans="2:4">
      <c r="B630" s="279"/>
      <c r="C630" s="279"/>
      <c r="D630" s="280"/>
    </row>
    <row r="631" spans="2:4">
      <c r="B631" s="279"/>
      <c r="C631" s="279"/>
      <c r="D631" s="280"/>
    </row>
    <row r="632" spans="2:4">
      <c r="B632" s="279"/>
      <c r="C632" s="279"/>
      <c r="D632" s="280"/>
    </row>
    <row r="633" spans="2:4">
      <c r="B633" s="279"/>
      <c r="C633" s="279"/>
      <c r="D633" s="280"/>
    </row>
    <row r="634" spans="2:4">
      <c r="B634" s="279"/>
      <c r="C634" s="279"/>
      <c r="D634" s="280"/>
    </row>
    <row r="635" spans="2:4">
      <c r="B635" s="279"/>
      <c r="C635" s="279"/>
      <c r="D635" s="280"/>
    </row>
    <row r="636" spans="2:4">
      <c r="B636" s="279"/>
      <c r="C636" s="279"/>
      <c r="D636" s="280"/>
    </row>
    <row r="637" spans="2:4">
      <c r="B637" s="279"/>
      <c r="C637" s="279"/>
      <c r="D637" s="280"/>
    </row>
    <row r="638" spans="2:4">
      <c r="B638" s="279"/>
      <c r="C638" s="279"/>
      <c r="D638" s="280"/>
    </row>
    <row r="639" spans="2:4">
      <c r="B639" s="279"/>
      <c r="C639" s="279"/>
      <c r="D639" s="280"/>
    </row>
    <row r="640" spans="2:4">
      <c r="B640" s="279"/>
      <c r="C640" s="279"/>
      <c r="D640" s="280"/>
    </row>
    <row r="641" spans="2:4">
      <c r="B641" s="279"/>
      <c r="C641" s="279"/>
      <c r="D641" s="280"/>
    </row>
    <row r="642" spans="2:4">
      <c r="B642" s="279"/>
      <c r="C642" s="279"/>
      <c r="D642" s="280"/>
    </row>
    <row r="643" spans="2:4">
      <c r="B643" s="279"/>
      <c r="C643" s="279"/>
      <c r="D643" s="280"/>
    </row>
    <row r="644" spans="2:4">
      <c r="B644" s="279"/>
      <c r="C644" s="279"/>
      <c r="D644" s="280"/>
    </row>
    <row r="645" spans="2:4">
      <c r="B645" s="279"/>
      <c r="C645" s="279"/>
      <c r="D645" s="280"/>
    </row>
    <row r="646" spans="2:4">
      <c r="B646" s="279"/>
      <c r="C646" s="279"/>
      <c r="D646" s="280"/>
    </row>
    <row r="647" spans="2:4">
      <c r="B647" s="279"/>
      <c r="C647" s="279"/>
      <c r="D647" s="280"/>
    </row>
    <row r="648" spans="2:4">
      <c r="B648" s="279"/>
      <c r="C648" s="279"/>
      <c r="D648" s="280"/>
    </row>
    <row r="649" spans="2:4">
      <c r="B649" s="279"/>
      <c r="C649" s="279"/>
      <c r="D649" s="280"/>
    </row>
    <row r="650" spans="2:4">
      <c r="B650" s="279"/>
      <c r="C650" s="279"/>
      <c r="D650" s="280"/>
    </row>
    <row r="651" spans="2:4">
      <c r="B651" s="279"/>
      <c r="C651" s="279"/>
      <c r="D651" s="280"/>
    </row>
    <row r="652" spans="2:4">
      <c r="B652" s="279"/>
      <c r="C652" s="279"/>
      <c r="D652" s="280"/>
    </row>
    <row r="653" spans="2:4">
      <c r="B653" s="279"/>
      <c r="C653" s="279"/>
      <c r="D653" s="280"/>
    </row>
    <row r="654" spans="2:4">
      <c r="B654" s="279"/>
      <c r="C654" s="279"/>
      <c r="D654" s="280"/>
    </row>
    <row r="655" spans="2:4">
      <c r="B655" s="279"/>
      <c r="C655" s="279"/>
      <c r="D655" s="280"/>
    </row>
    <row r="656" spans="2:4">
      <c r="B656" s="279"/>
      <c r="C656" s="279"/>
      <c r="D656" s="280"/>
    </row>
    <row r="657" spans="2:4">
      <c r="B657" s="279"/>
      <c r="C657" s="279"/>
      <c r="D657" s="280"/>
    </row>
    <row r="658" spans="2:4">
      <c r="B658" s="279"/>
      <c r="C658" s="279"/>
      <c r="D658" s="280"/>
    </row>
    <row r="659" spans="2:4">
      <c r="B659" s="279"/>
      <c r="C659" s="279"/>
      <c r="D659" s="280"/>
    </row>
    <row r="660" spans="2:4">
      <c r="B660" s="279"/>
      <c r="C660" s="279"/>
      <c r="D660" s="280"/>
    </row>
    <row r="661" spans="2:4">
      <c r="B661" s="279"/>
      <c r="C661" s="279"/>
      <c r="D661" s="280"/>
    </row>
    <row r="662" spans="2:4">
      <c r="B662" s="279"/>
      <c r="C662" s="279"/>
      <c r="D662" s="280"/>
    </row>
    <row r="663" spans="2:4">
      <c r="B663" s="279"/>
      <c r="C663" s="279"/>
      <c r="D663" s="280"/>
    </row>
    <row r="664" spans="2:4">
      <c r="B664" s="279"/>
      <c r="C664" s="279"/>
      <c r="D664" s="280"/>
    </row>
    <row r="665" spans="2:4">
      <c r="B665" s="279"/>
      <c r="C665" s="279"/>
      <c r="D665" s="280"/>
    </row>
    <row r="666" spans="2:4">
      <c r="B666" s="279"/>
      <c r="C666" s="279"/>
      <c r="D666" s="280"/>
    </row>
    <row r="667" spans="2:4">
      <c r="B667" s="279"/>
      <c r="C667" s="279"/>
      <c r="D667" s="280"/>
    </row>
    <row r="668" spans="2:4">
      <c r="B668" s="279"/>
      <c r="C668" s="279"/>
      <c r="D668" s="280"/>
    </row>
    <row r="669" spans="2:4">
      <c r="B669" s="279"/>
      <c r="C669" s="279"/>
      <c r="D669" s="280"/>
    </row>
    <row r="670" spans="2:4">
      <c r="B670" s="279"/>
      <c r="C670" s="279"/>
      <c r="D670" s="280"/>
    </row>
    <row r="671" spans="2:4">
      <c r="B671" s="279"/>
      <c r="C671" s="279"/>
      <c r="D671" s="280"/>
    </row>
    <row r="672" spans="2:4">
      <c r="B672" s="279"/>
      <c r="C672" s="279"/>
      <c r="D672" s="280"/>
    </row>
    <row r="673" spans="2:4">
      <c r="B673" s="279"/>
      <c r="C673" s="279"/>
      <c r="D673" s="280"/>
    </row>
    <row r="674" spans="2:4">
      <c r="B674" s="279"/>
      <c r="C674" s="279"/>
      <c r="D674" s="280"/>
    </row>
    <row r="675" spans="2:4">
      <c r="B675" s="279"/>
      <c r="C675" s="279"/>
      <c r="D675" s="280"/>
    </row>
    <row r="676" spans="2:4">
      <c r="B676" s="279"/>
      <c r="C676" s="279"/>
      <c r="D676" s="280"/>
    </row>
    <row r="677" spans="2:4">
      <c r="B677" s="279"/>
      <c r="C677" s="279"/>
      <c r="D677" s="280"/>
    </row>
    <row r="678" spans="2:4">
      <c r="B678" s="279"/>
      <c r="C678" s="279"/>
      <c r="D678" s="280"/>
    </row>
    <row r="679" spans="2:4">
      <c r="B679" s="279"/>
      <c r="C679" s="279"/>
      <c r="D679" s="280"/>
    </row>
    <row r="680" spans="2:4">
      <c r="B680" s="279"/>
      <c r="C680" s="279"/>
      <c r="D680" s="280"/>
    </row>
    <row r="681" spans="2:4">
      <c r="B681" s="279"/>
      <c r="C681" s="279"/>
      <c r="D681" s="280"/>
    </row>
    <row r="682" spans="2:4">
      <c r="B682" s="279"/>
      <c r="C682" s="279"/>
      <c r="D682" s="280"/>
    </row>
    <row r="683" spans="2:4">
      <c r="B683" s="279"/>
      <c r="C683" s="279"/>
      <c r="D683" s="280"/>
    </row>
    <row r="684" spans="2:4">
      <c r="B684" s="279"/>
      <c r="C684" s="279"/>
      <c r="D684" s="280"/>
    </row>
    <row r="685" spans="2:4">
      <c r="B685" s="279"/>
      <c r="C685" s="279"/>
      <c r="D685" s="280"/>
    </row>
    <row r="686" spans="2:4">
      <c r="B686" s="279"/>
      <c r="C686" s="279"/>
      <c r="D686" s="280"/>
    </row>
    <row r="687" spans="2:4">
      <c r="B687" s="279"/>
      <c r="C687" s="279"/>
      <c r="D687" s="280"/>
    </row>
    <row r="688" spans="2:4">
      <c r="B688" s="279"/>
      <c r="C688" s="279"/>
      <c r="D688" s="280"/>
    </row>
    <row r="689" spans="2:4">
      <c r="B689" s="279"/>
      <c r="C689" s="279"/>
      <c r="D689" s="280"/>
    </row>
    <row r="690" spans="2:4">
      <c r="B690" s="279"/>
      <c r="C690" s="279"/>
      <c r="D690" s="280"/>
    </row>
    <row r="691" spans="2:4">
      <c r="B691" s="279"/>
      <c r="C691" s="279"/>
      <c r="D691" s="280"/>
    </row>
    <row r="692" spans="2:4">
      <c r="B692" s="279"/>
      <c r="C692" s="279"/>
      <c r="D692" s="280"/>
    </row>
    <row r="693" spans="2:4">
      <c r="B693" s="279"/>
      <c r="C693" s="279"/>
      <c r="D693" s="280"/>
    </row>
    <row r="694" spans="2:4">
      <c r="B694" s="279"/>
      <c r="C694" s="279"/>
      <c r="D694" s="280"/>
    </row>
    <row r="695" spans="2:4">
      <c r="B695" s="279"/>
      <c r="C695" s="279"/>
      <c r="D695" s="280"/>
    </row>
    <row r="696" spans="2:4">
      <c r="B696" s="279"/>
      <c r="C696" s="279"/>
      <c r="D696" s="280"/>
    </row>
    <row r="697" spans="2:4">
      <c r="B697" s="279"/>
      <c r="C697" s="279"/>
      <c r="D697" s="280"/>
    </row>
    <row r="698" spans="2:4">
      <c r="B698" s="279"/>
      <c r="C698" s="279"/>
      <c r="D698" s="280"/>
    </row>
    <row r="699" spans="2:4">
      <c r="B699" s="279"/>
      <c r="C699" s="279"/>
      <c r="D699" s="280"/>
    </row>
    <row r="700" spans="2:4">
      <c r="B700" s="279"/>
      <c r="C700" s="279"/>
      <c r="D700" s="280"/>
    </row>
    <row r="701" spans="2:4">
      <c r="B701" s="279"/>
      <c r="C701" s="279"/>
      <c r="D701" s="280"/>
    </row>
    <row r="702" spans="2:4">
      <c r="B702" s="279"/>
      <c r="C702" s="279"/>
      <c r="D702" s="280"/>
    </row>
    <row r="703" spans="2:4">
      <c r="B703" s="279"/>
      <c r="C703" s="279"/>
      <c r="D703" s="280"/>
    </row>
    <row r="704" spans="2:4">
      <c r="B704" s="279"/>
      <c r="C704" s="279"/>
      <c r="D704" s="280"/>
    </row>
    <row r="705" spans="2:4">
      <c r="B705" s="279"/>
      <c r="C705" s="279"/>
      <c r="D705" s="280"/>
    </row>
    <row r="706" spans="2:4">
      <c r="B706" s="279"/>
      <c r="C706" s="279"/>
      <c r="D706" s="280"/>
    </row>
    <row r="707" spans="2:4">
      <c r="B707" s="279"/>
      <c r="C707" s="279"/>
      <c r="D707" s="280"/>
    </row>
    <row r="708" spans="2:4">
      <c r="B708" s="279"/>
      <c r="C708" s="279"/>
      <c r="D708" s="280"/>
    </row>
    <row r="709" spans="2:4">
      <c r="B709" s="279"/>
      <c r="C709" s="279"/>
      <c r="D709" s="280"/>
    </row>
    <row r="710" spans="2:4">
      <c r="B710" s="279"/>
      <c r="C710" s="279"/>
      <c r="D710" s="280"/>
    </row>
    <row r="711" spans="2:4">
      <c r="B711" s="279"/>
      <c r="C711" s="279"/>
      <c r="D711" s="280"/>
    </row>
    <row r="712" spans="2:4">
      <c r="B712" s="279"/>
      <c r="C712" s="279"/>
      <c r="D712" s="280"/>
    </row>
    <row r="713" spans="2:4">
      <c r="B713" s="279"/>
      <c r="C713" s="279"/>
      <c r="D713" s="280"/>
    </row>
    <row r="714" spans="2:4">
      <c r="B714" s="279"/>
      <c r="C714" s="279"/>
      <c r="D714" s="280"/>
    </row>
    <row r="715" spans="2:4">
      <c r="B715" s="279"/>
      <c r="C715" s="279"/>
      <c r="D715" s="280"/>
    </row>
    <row r="716" spans="2:4">
      <c r="B716" s="279"/>
      <c r="C716" s="279"/>
      <c r="D716" s="280"/>
    </row>
    <row r="717" spans="2:4">
      <c r="B717" s="279"/>
      <c r="C717" s="279"/>
      <c r="D717" s="280"/>
    </row>
    <row r="718" spans="2:4">
      <c r="B718" s="279"/>
      <c r="C718" s="279"/>
      <c r="D718" s="280"/>
    </row>
    <row r="719" spans="2:4">
      <c r="B719" s="279"/>
      <c r="C719" s="279"/>
      <c r="D719" s="280"/>
    </row>
    <row r="720" spans="2:4">
      <c r="B720" s="279"/>
      <c r="C720" s="279"/>
      <c r="D720" s="280"/>
    </row>
    <row r="721" spans="2:4">
      <c r="B721" s="279"/>
      <c r="C721" s="279"/>
      <c r="D721" s="280"/>
    </row>
    <row r="722" spans="2:4">
      <c r="B722" s="279"/>
      <c r="C722" s="279"/>
      <c r="D722" s="280"/>
    </row>
    <row r="723" spans="2:4">
      <c r="B723" s="279"/>
      <c r="C723" s="279"/>
      <c r="D723" s="280"/>
    </row>
    <row r="724" spans="2:4">
      <c r="B724" s="279"/>
      <c r="C724" s="279"/>
      <c r="D724" s="280"/>
    </row>
    <row r="725" spans="2:4">
      <c r="B725" s="279"/>
      <c r="C725" s="279"/>
      <c r="D725" s="280"/>
    </row>
    <row r="726" spans="2:4">
      <c r="B726" s="279"/>
      <c r="C726" s="279"/>
      <c r="D726" s="280"/>
    </row>
    <row r="727" spans="2:4">
      <c r="B727" s="279"/>
      <c r="C727" s="279"/>
      <c r="D727" s="280"/>
    </row>
    <row r="728" spans="2:4">
      <c r="B728" s="279"/>
      <c r="C728" s="279"/>
      <c r="D728" s="280"/>
    </row>
    <row r="729" spans="2:4">
      <c r="B729" s="279"/>
      <c r="C729" s="279"/>
      <c r="D729" s="280"/>
    </row>
    <row r="730" spans="2:4">
      <c r="B730" s="279"/>
      <c r="C730" s="279"/>
      <c r="D730" s="280"/>
    </row>
    <row r="731" spans="2:4">
      <c r="B731" s="279"/>
      <c r="C731" s="279"/>
      <c r="D731" s="280"/>
    </row>
    <row r="732" spans="2:4">
      <c r="B732" s="279"/>
      <c r="C732" s="279"/>
      <c r="D732" s="280"/>
    </row>
    <row r="733" spans="2:4">
      <c r="B733" s="279"/>
      <c r="C733" s="279"/>
      <c r="D733" s="280"/>
    </row>
    <row r="734" spans="2:4">
      <c r="B734" s="279"/>
      <c r="C734" s="279"/>
      <c r="D734" s="280"/>
    </row>
    <row r="735" spans="2:4">
      <c r="B735" s="279"/>
      <c r="C735" s="279"/>
      <c r="D735" s="280"/>
    </row>
    <row r="736" spans="2:4">
      <c r="B736" s="279"/>
      <c r="C736" s="279"/>
      <c r="D736" s="280"/>
    </row>
    <row r="737" spans="2:4">
      <c r="B737" s="279"/>
      <c r="C737" s="279"/>
      <c r="D737" s="280"/>
    </row>
    <row r="738" spans="2:4">
      <c r="B738" s="279"/>
      <c r="C738" s="279"/>
      <c r="D738" s="280"/>
    </row>
    <row r="739" spans="2:4">
      <c r="B739" s="279"/>
      <c r="C739" s="279"/>
      <c r="D739" s="280"/>
    </row>
    <row r="740" spans="2:4">
      <c r="B740" s="279"/>
      <c r="C740" s="279"/>
      <c r="D740" s="280"/>
    </row>
    <row r="741" spans="2:4">
      <c r="B741" s="279"/>
      <c r="C741" s="279"/>
      <c r="D741" s="280"/>
    </row>
    <row r="742" spans="2:4">
      <c r="B742" s="279"/>
      <c r="C742" s="279"/>
      <c r="D742" s="280"/>
    </row>
    <row r="743" spans="2:4">
      <c r="B743" s="279"/>
      <c r="C743" s="279"/>
      <c r="D743" s="280"/>
    </row>
    <row r="744" spans="2:4">
      <c r="B744" s="279"/>
      <c r="C744" s="279"/>
      <c r="D744" s="280"/>
    </row>
    <row r="745" spans="2:4">
      <c r="B745" s="279"/>
      <c r="C745" s="279"/>
      <c r="D745" s="280"/>
    </row>
    <row r="746" spans="2:4">
      <c r="B746" s="279"/>
      <c r="C746" s="279"/>
      <c r="D746" s="280"/>
    </row>
    <row r="747" spans="2:4">
      <c r="B747" s="279"/>
      <c r="C747" s="279"/>
      <c r="D747" s="280"/>
    </row>
    <row r="748" spans="2:4">
      <c r="B748" s="279"/>
      <c r="C748" s="279"/>
      <c r="D748" s="280"/>
    </row>
    <row r="749" spans="2:4">
      <c r="B749" s="279"/>
      <c r="C749" s="279"/>
      <c r="D749" s="280"/>
    </row>
    <row r="750" spans="2:4">
      <c r="B750" s="279"/>
      <c r="C750" s="279"/>
      <c r="D750" s="280"/>
    </row>
    <row r="751" spans="2:4">
      <c r="B751" s="279"/>
      <c r="C751" s="279"/>
      <c r="D751" s="280"/>
    </row>
    <row r="752" spans="2:4">
      <c r="B752" s="279"/>
      <c r="C752" s="279"/>
      <c r="D752" s="280"/>
    </row>
    <row r="753" spans="2:4">
      <c r="B753" s="279"/>
      <c r="C753" s="279"/>
      <c r="D753" s="280"/>
    </row>
    <row r="754" spans="2:4">
      <c r="B754" s="279"/>
      <c r="C754" s="279"/>
      <c r="D754" s="280"/>
    </row>
    <row r="755" spans="2:4">
      <c r="B755" s="279"/>
      <c r="C755" s="279"/>
      <c r="D755" s="280"/>
    </row>
    <row r="756" spans="2:4">
      <c r="B756" s="279"/>
      <c r="C756" s="279"/>
      <c r="D756" s="280"/>
    </row>
    <row r="757" spans="2:4">
      <c r="B757" s="279"/>
      <c r="C757" s="279"/>
      <c r="D757" s="280"/>
    </row>
    <row r="758" spans="2:4">
      <c r="B758" s="279"/>
      <c r="C758" s="279"/>
      <c r="D758" s="280"/>
    </row>
    <row r="759" spans="2:4">
      <c r="B759" s="279"/>
      <c r="C759" s="279"/>
      <c r="D759" s="280"/>
    </row>
    <row r="760" spans="2:4">
      <c r="B760" s="279"/>
      <c r="C760" s="279"/>
      <c r="D760" s="280"/>
    </row>
    <row r="761" spans="2:4">
      <c r="B761" s="279"/>
      <c r="C761" s="279"/>
      <c r="D761" s="280"/>
    </row>
    <row r="762" spans="2:4">
      <c r="B762" s="279"/>
      <c r="C762" s="279"/>
      <c r="D762" s="280"/>
    </row>
    <row r="763" spans="2:4">
      <c r="B763" s="279"/>
      <c r="C763" s="279"/>
      <c r="D763" s="280"/>
    </row>
    <row r="764" spans="2:4">
      <c r="B764" s="279"/>
      <c r="C764" s="279"/>
      <c r="D764" s="280"/>
    </row>
    <row r="765" spans="2:4">
      <c r="B765" s="279"/>
      <c r="C765" s="279"/>
      <c r="D765" s="280"/>
    </row>
    <row r="766" spans="2:4">
      <c r="B766" s="279"/>
      <c r="C766" s="279"/>
      <c r="D766" s="280"/>
    </row>
    <row r="767" spans="2:4">
      <c r="B767" s="279"/>
      <c r="C767" s="279"/>
      <c r="D767" s="280"/>
    </row>
    <row r="768" spans="2:4">
      <c r="B768" s="279"/>
      <c r="C768" s="279"/>
      <c r="D768" s="280"/>
    </row>
    <row r="769" spans="2:4">
      <c r="B769" s="279"/>
      <c r="C769" s="279"/>
      <c r="D769" s="280"/>
    </row>
    <row r="770" spans="2:4">
      <c r="B770" s="279"/>
      <c r="C770" s="279"/>
      <c r="D770" s="280"/>
    </row>
    <row r="771" spans="2:4">
      <c r="B771" s="279"/>
      <c r="C771" s="279"/>
      <c r="D771" s="280"/>
    </row>
    <row r="772" spans="2:4">
      <c r="B772" s="279"/>
      <c r="C772" s="279"/>
      <c r="D772" s="280"/>
    </row>
    <row r="773" spans="2:4">
      <c r="B773" s="279"/>
      <c r="C773" s="279"/>
      <c r="D773" s="280"/>
    </row>
    <row r="774" spans="2:4">
      <c r="B774" s="279"/>
      <c r="C774" s="279"/>
      <c r="D774" s="280"/>
    </row>
    <row r="775" spans="2:4">
      <c r="B775" s="279"/>
      <c r="C775" s="279"/>
      <c r="D775" s="280"/>
    </row>
    <row r="776" spans="2:4">
      <c r="B776" s="279"/>
      <c r="C776" s="279"/>
      <c r="D776" s="280"/>
    </row>
    <row r="777" spans="2:4">
      <c r="B777" s="279"/>
      <c r="C777" s="279"/>
      <c r="D777" s="280"/>
    </row>
    <row r="778" spans="2:4">
      <c r="B778" s="279"/>
      <c r="C778" s="279"/>
      <c r="D778" s="280"/>
    </row>
    <row r="779" spans="2:4">
      <c r="B779" s="279"/>
      <c r="C779" s="279"/>
      <c r="D779" s="280"/>
    </row>
    <row r="780" spans="2:4">
      <c r="B780" s="279"/>
      <c r="C780" s="279"/>
      <c r="D780" s="280"/>
    </row>
    <row r="781" spans="2:4">
      <c r="B781" s="279"/>
      <c r="C781" s="279"/>
      <c r="D781" s="280"/>
    </row>
    <row r="782" spans="2:4">
      <c r="B782" s="279"/>
      <c r="C782" s="279"/>
      <c r="D782" s="280"/>
    </row>
    <row r="783" spans="2:4">
      <c r="B783" s="279"/>
      <c r="C783" s="279"/>
      <c r="D783" s="280"/>
    </row>
    <row r="784" spans="2:4">
      <c r="B784" s="279"/>
      <c r="C784" s="279"/>
      <c r="D784" s="280"/>
    </row>
    <row r="785" spans="2:4">
      <c r="B785" s="279"/>
      <c r="C785" s="279"/>
      <c r="D785" s="280"/>
    </row>
    <row r="786" spans="2:4">
      <c r="B786" s="279"/>
      <c r="C786" s="279"/>
      <c r="D786" s="280"/>
    </row>
    <row r="787" spans="2:4">
      <c r="B787" s="279"/>
      <c r="C787" s="279"/>
      <c r="D787" s="280"/>
    </row>
    <row r="788" spans="2:4">
      <c r="B788" s="279"/>
      <c r="C788" s="279"/>
      <c r="D788" s="280"/>
    </row>
    <row r="789" spans="2:4">
      <c r="B789" s="279"/>
      <c r="C789" s="279"/>
      <c r="D789" s="280"/>
    </row>
    <row r="790" spans="2:4">
      <c r="B790" s="279"/>
      <c r="C790" s="279"/>
      <c r="D790" s="280"/>
    </row>
    <row r="791" spans="2:4">
      <c r="B791" s="279"/>
      <c r="C791" s="279"/>
      <c r="D791" s="280"/>
    </row>
    <row r="792" spans="2:4">
      <c r="B792" s="279"/>
      <c r="C792" s="279"/>
      <c r="D792" s="280"/>
    </row>
    <row r="793" spans="2:4">
      <c r="B793" s="279"/>
      <c r="C793" s="279"/>
      <c r="D793" s="280"/>
    </row>
    <row r="794" spans="2:4">
      <c r="B794" s="279"/>
      <c r="C794" s="279"/>
      <c r="D794" s="280"/>
    </row>
    <row r="795" spans="2:4">
      <c r="B795" s="279"/>
      <c r="C795" s="279"/>
      <c r="D795" s="280"/>
    </row>
    <row r="796" spans="2:4">
      <c r="B796" s="279"/>
      <c r="C796" s="279"/>
      <c r="D796" s="280"/>
    </row>
    <row r="797" spans="2:4">
      <c r="B797" s="279"/>
      <c r="C797" s="279"/>
      <c r="D797" s="280"/>
    </row>
    <row r="798" spans="2:4">
      <c r="B798" s="279"/>
      <c r="C798" s="279"/>
      <c r="D798" s="280"/>
    </row>
    <row r="799" spans="2:4">
      <c r="B799" s="279"/>
      <c r="C799" s="279"/>
      <c r="D799" s="280"/>
    </row>
    <row r="800" spans="2:4">
      <c r="B800" s="279"/>
      <c r="C800" s="279"/>
      <c r="D800" s="280"/>
    </row>
    <row r="801" spans="2:4">
      <c r="B801" s="279"/>
      <c r="C801" s="279"/>
      <c r="D801" s="280"/>
    </row>
    <row r="802" spans="2:4">
      <c r="B802" s="279"/>
      <c r="C802" s="279"/>
      <c r="D802" s="280"/>
    </row>
    <row r="803" spans="2:4">
      <c r="B803" s="279"/>
      <c r="C803" s="279"/>
      <c r="D803" s="280"/>
    </row>
    <row r="804" spans="2:4">
      <c r="B804" s="279"/>
      <c r="C804" s="279"/>
      <c r="D804" s="280"/>
    </row>
    <row r="805" spans="2:4">
      <c r="B805" s="279"/>
      <c r="C805" s="279"/>
      <c r="D805" s="280"/>
    </row>
    <row r="806" spans="2:4">
      <c r="B806" s="279"/>
      <c r="C806" s="279"/>
      <c r="D806" s="280"/>
    </row>
    <row r="807" spans="2:4">
      <c r="B807" s="279"/>
      <c r="C807" s="279"/>
      <c r="D807" s="280"/>
    </row>
    <row r="808" spans="2:4">
      <c r="B808" s="279"/>
      <c r="C808" s="279"/>
      <c r="D808" s="280"/>
    </row>
    <row r="809" spans="2:4">
      <c r="B809" s="279"/>
      <c r="C809" s="279"/>
      <c r="D809" s="280"/>
    </row>
    <row r="810" spans="2:4">
      <c r="B810" s="279"/>
      <c r="C810" s="279"/>
      <c r="D810" s="280"/>
    </row>
    <row r="811" spans="2:4">
      <c r="B811" s="279"/>
      <c r="C811" s="279"/>
      <c r="D811" s="280"/>
    </row>
    <row r="812" spans="2:4">
      <c r="B812" s="279"/>
      <c r="C812" s="279"/>
      <c r="D812" s="280"/>
    </row>
    <row r="813" spans="2:4">
      <c r="B813" s="279"/>
      <c r="C813" s="279"/>
      <c r="D813" s="280"/>
    </row>
    <row r="814" spans="2:4">
      <c r="B814" s="279"/>
      <c r="C814" s="279"/>
      <c r="D814" s="280"/>
    </row>
    <row r="815" spans="2:4">
      <c r="B815" s="279"/>
      <c r="C815" s="279"/>
      <c r="D815" s="280"/>
    </row>
    <row r="816" spans="2:4">
      <c r="B816" s="279"/>
      <c r="C816" s="279"/>
      <c r="D816" s="280"/>
    </row>
    <row r="817" spans="2:4">
      <c r="B817" s="279"/>
      <c r="C817" s="279"/>
      <c r="D817" s="280"/>
    </row>
    <row r="818" spans="2:4">
      <c r="B818" s="279"/>
      <c r="C818" s="279"/>
      <c r="D818" s="280"/>
    </row>
    <row r="819" spans="2:4">
      <c r="B819" s="279"/>
      <c r="C819" s="279"/>
      <c r="D819" s="280"/>
    </row>
    <row r="820" spans="2:4">
      <c r="B820" s="279"/>
      <c r="C820" s="279"/>
      <c r="D820" s="280"/>
    </row>
    <row r="821" spans="2:4">
      <c r="B821" s="279"/>
      <c r="C821" s="279"/>
      <c r="D821" s="280"/>
    </row>
    <row r="822" spans="2:4">
      <c r="B822" s="279"/>
      <c r="C822" s="279"/>
      <c r="D822" s="280"/>
    </row>
    <row r="823" spans="2:4">
      <c r="B823" s="279"/>
      <c r="C823" s="279"/>
      <c r="D823" s="280"/>
    </row>
    <row r="824" spans="2:4">
      <c r="B824" s="279"/>
      <c r="C824" s="279"/>
      <c r="D824" s="280"/>
    </row>
    <row r="825" spans="2:4">
      <c r="B825" s="279"/>
      <c r="C825" s="279"/>
      <c r="D825" s="280"/>
    </row>
    <row r="826" spans="2:4">
      <c r="B826" s="279"/>
      <c r="C826" s="279"/>
      <c r="D826" s="280"/>
    </row>
    <row r="827" spans="2:4">
      <c r="B827" s="279"/>
      <c r="C827" s="279"/>
      <c r="D827" s="280"/>
    </row>
    <row r="828" spans="2:4">
      <c r="B828" s="279"/>
      <c r="C828" s="279"/>
      <c r="D828" s="280"/>
    </row>
    <row r="829" spans="2:4">
      <c r="B829" s="279"/>
      <c r="C829" s="279"/>
      <c r="D829" s="280"/>
    </row>
    <row r="830" spans="2:4">
      <c r="B830" s="279"/>
      <c r="C830" s="279"/>
      <c r="D830" s="280"/>
    </row>
    <row r="831" spans="2:4">
      <c r="B831" s="279"/>
      <c r="C831" s="279"/>
      <c r="D831" s="280"/>
    </row>
    <row r="832" spans="2:4">
      <c r="B832" s="279"/>
      <c r="C832" s="279"/>
      <c r="D832" s="280"/>
    </row>
    <row r="833" spans="2:4">
      <c r="B833" s="279"/>
      <c r="C833" s="279"/>
      <c r="D833" s="280"/>
    </row>
    <row r="834" spans="2:4">
      <c r="B834" s="279"/>
      <c r="C834" s="279"/>
      <c r="D834" s="280"/>
    </row>
    <row r="835" spans="2:4">
      <c r="B835" s="279"/>
      <c r="C835" s="279"/>
      <c r="D835" s="280"/>
    </row>
    <row r="836" spans="2:4">
      <c r="B836" s="279"/>
      <c r="C836" s="279"/>
      <c r="D836" s="280"/>
    </row>
    <row r="837" spans="2:4">
      <c r="B837" s="279"/>
      <c r="C837" s="279"/>
      <c r="D837" s="280"/>
    </row>
    <row r="838" spans="2:4">
      <c r="B838" s="279"/>
      <c r="C838" s="279"/>
      <c r="D838" s="280"/>
    </row>
    <row r="839" spans="2:4">
      <c r="B839" s="279"/>
      <c r="C839" s="279"/>
      <c r="D839" s="280"/>
    </row>
    <row r="840" spans="2:4">
      <c r="B840" s="279"/>
      <c r="C840" s="279"/>
      <c r="D840" s="280"/>
    </row>
    <row r="841" spans="2:4">
      <c r="B841" s="279"/>
      <c r="C841" s="279"/>
      <c r="D841" s="280"/>
    </row>
    <row r="842" spans="2:4">
      <c r="B842" s="279"/>
      <c r="C842" s="279"/>
      <c r="D842" s="280"/>
    </row>
    <row r="843" spans="2:4">
      <c r="B843" s="279"/>
      <c r="C843" s="279"/>
      <c r="D843" s="280"/>
    </row>
    <row r="844" spans="2:4">
      <c r="B844" s="279"/>
      <c r="C844" s="279"/>
      <c r="D844" s="280"/>
    </row>
    <row r="845" spans="2:4">
      <c r="B845" s="279"/>
      <c r="C845" s="279"/>
      <c r="D845" s="280"/>
    </row>
    <row r="846" spans="2:4">
      <c r="B846" s="279"/>
      <c r="C846" s="279"/>
      <c r="D846" s="280"/>
    </row>
    <row r="847" spans="2:4">
      <c r="B847" s="279"/>
      <c r="C847" s="279"/>
      <c r="D847" s="280"/>
    </row>
    <row r="848" spans="2:4">
      <c r="B848" s="279"/>
      <c r="C848" s="279"/>
      <c r="D848" s="280"/>
    </row>
    <row r="849" spans="2:4">
      <c r="B849" s="279"/>
      <c r="C849" s="279"/>
      <c r="D849" s="280"/>
    </row>
    <row r="850" spans="2:4">
      <c r="B850" s="279"/>
      <c r="C850" s="279"/>
      <c r="D850" s="280"/>
    </row>
    <row r="851" spans="2:4">
      <c r="B851" s="279"/>
      <c r="C851" s="279"/>
      <c r="D851" s="280"/>
    </row>
    <row r="852" spans="2:4">
      <c r="B852" s="279"/>
      <c r="C852" s="279"/>
      <c r="D852" s="280"/>
    </row>
    <row r="853" spans="2:4">
      <c r="B853" s="279"/>
      <c r="C853" s="279"/>
      <c r="D853" s="280"/>
    </row>
    <row r="854" spans="2:4">
      <c r="B854" s="279"/>
      <c r="C854" s="279"/>
      <c r="D854" s="280"/>
    </row>
    <row r="855" spans="2:4">
      <c r="B855" s="279"/>
      <c r="C855" s="279"/>
      <c r="D855" s="280"/>
    </row>
    <row r="856" spans="2:4">
      <c r="B856" s="279"/>
      <c r="C856" s="279"/>
      <c r="D856" s="280"/>
    </row>
    <row r="857" spans="2:4">
      <c r="B857" s="279"/>
      <c r="C857" s="279"/>
      <c r="D857" s="280"/>
    </row>
    <row r="858" spans="2:4">
      <c r="B858" s="279"/>
      <c r="C858" s="279"/>
      <c r="D858" s="280"/>
    </row>
    <row r="859" spans="2:4">
      <c r="B859" s="279"/>
      <c r="C859" s="279"/>
      <c r="D859" s="280"/>
    </row>
    <row r="860" spans="2:4">
      <c r="B860" s="279"/>
      <c r="C860" s="279"/>
      <c r="D860" s="280"/>
    </row>
    <row r="861" spans="2:4">
      <c r="B861" s="279"/>
      <c r="C861" s="279"/>
      <c r="D861" s="280"/>
    </row>
    <row r="862" spans="2:4">
      <c r="B862" s="279"/>
      <c r="C862" s="279"/>
      <c r="D862" s="280"/>
    </row>
    <row r="863" spans="2:4">
      <c r="B863" s="279"/>
      <c r="C863" s="279"/>
      <c r="D863" s="280"/>
    </row>
    <row r="864" spans="2:4">
      <c r="B864" s="279"/>
      <c r="C864" s="279"/>
      <c r="D864" s="280"/>
    </row>
    <row r="865" spans="2:4">
      <c r="B865" s="279"/>
      <c r="C865" s="279"/>
      <c r="D865" s="280"/>
    </row>
    <row r="866" spans="2:4">
      <c r="B866" s="279"/>
      <c r="C866" s="279"/>
      <c r="D866" s="280"/>
    </row>
    <row r="867" spans="2:4">
      <c r="B867" s="279"/>
      <c r="C867" s="279"/>
      <c r="D867" s="280"/>
    </row>
    <row r="868" spans="2:4">
      <c r="B868" s="279"/>
      <c r="C868" s="279"/>
      <c r="D868" s="280"/>
    </row>
    <row r="869" spans="2:4">
      <c r="B869" s="279"/>
      <c r="C869" s="279"/>
      <c r="D869" s="280"/>
    </row>
    <row r="870" spans="2:4">
      <c r="B870" s="279"/>
      <c r="C870" s="279"/>
      <c r="D870" s="280"/>
    </row>
    <row r="871" spans="2:4">
      <c r="B871" s="279"/>
      <c r="C871" s="279"/>
      <c r="D871" s="280"/>
    </row>
    <row r="872" spans="2:4">
      <c r="B872" s="279"/>
      <c r="C872" s="279"/>
      <c r="D872" s="280"/>
    </row>
    <row r="873" spans="2:4">
      <c r="B873" s="279"/>
      <c r="C873" s="279"/>
      <c r="D873" s="280"/>
    </row>
    <row r="874" spans="2:4">
      <c r="B874" s="279"/>
      <c r="C874" s="279"/>
      <c r="D874" s="280"/>
    </row>
    <row r="875" spans="2:4">
      <c r="B875" s="279"/>
      <c r="C875" s="279"/>
      <c r="D875" s="280"/>
    </row>
    <row r="876" spans="2:4">
      <c r="B876" s="279"/>
      <c r="C876" s="279"/>
      <c r="D876" s="280"/>
    </row>
    <row r="877" spans="2:4">
      <c r="B877" s="279"/>
      <c r="C877" s="279"/>
      <c r="D877" s="280"/>
    </row>
    <row r="878" spans="2:4">
      <c r="B878" s="279"/>
      <c r="C878" s="279"/>
      <c r="D878" s="280"/>
    </row>
    <row r="879" spans="2:4">
      <c r="B879" s="279"/>
      <c r="C879" s="279"/>
      <c r="D879" s="280"/>
    </row>
    <row r="880" spans="2:4">
      <c r="B880" s="279"/>
      <c r="C880" s="279"/>
      <c r="D880" s="280"/>
    </row>
    <row r="881" spans="2:4">
      <c r="B881" s="279"/>
      <c r="C881" s="279"/>
      <c r="D881" s="280"/>
    </row>
    <row r="882" spans="2:4">
      <c r="B882" s="279"/>
      <c r="C882" s="279"/>
      <c r="D882" s="280"/>
    </row>
    <row r="883" spans="2:4">
      <c r="B883" s="279"/>
      <c r="C883" s="279"/>
      <c r="D883" s="280"/>
    </row>
    <row r="884" spans="2:4">
      <c r="B884" s="279"/>
      <c r="C884" s="279"/>
      <c r="D884" s="280"/>
    </row>
    <row r="885" spans="2:4">
      <c r="B885" s="279"/>
      <c r="C885" s="279"/>
      <c r="D885" s="280"/>
    </row>
    <row r="886" spans="2:4">
      <c r="B886" s="279"/>
      <c r="C886" s="279"/>
      <c r="D886" s="280"/>
    </row>
    <row r="887" spans="2:4">
      <c r="B887" s="279"/>
      <c r="C887" s="279"/>
      <c r="D887" s="280"/>
    </row>
    <row r="888" spans="2:4">
      <c r="B888" s="279"/>
      <c r="C888" s="279"/>
      <c r="D888" s="280"/>
    </row>
    <row r="889" spans="2:4">
      <c r="B889" s="279"/>
      <c r="C889" s="279"/>
      <c r="D889" s="280"/>
    </row>
    <row r="890" spans="2:4">
      <c r="B890" s="279"/>
      <c r="C890" s="279"/>
      <c r="D890" s="280"/>
    </row>
    <row r="891" spans="2:4">
      <c r="B891" s="279"/>
      <c r="C891" s="279"/>
      <c r="D891" s="280"/>
    </row>
    <row r="892" spans="2:4">
      <c r="B892" s="279"/>
      <c r="C892" s="279"/>
      <c r="D892" s="280"/>
    </row>
    <row r="893" spans="2:4">
      <c r="B893" s="279"/>
      <c r="C893" s="279"/>
      <c r="D893" s="280"/>
    </row>
    <row r="894" spans="2:4">
      <c r="B894" s="279"/>
      <c r="C894" s="279"/>
      <c r="D894" s="280"/>
    </row>
    <row r="895" spans="2:4">
      <c r="B895" s="279"/>
      <c r="C895" s="279"/>
      <c r="D895" s="280"/>
    </row>
    <row r="896" spans="2:4">
      <c r="B896" s="279"/>
      <c r="C896" s="279"/>
      <c r="D896" s="280"/>
    </row>
    <row r="897" spans="2:4">
      <c r="B897" s="279"/>
      <c r="C897" s="279"/>
      <c r="D897" s="280"/>
    </row>
    <row r="898" spans="2:4">
      <c r="B898" s="279"/>
      <c r="C898" s="279"/>
      <c r="D898" s="280"/>
    </row>
    <row r="899" spans="2:4">
      <c r="B899" s="279"/>
      <c r="C899" s="279"/>
      <c r="D899" s="280"/>
    </row>
    <row r="900" spans="2:4">
      <c r="B900" s="279"/>
      <c r="C900" s="279"/>
      <c r="D900" s="280"/>
    </row>
    <row r="901" spans="2:4">
      <c r="B901" s="279"/>
      <c r="C901" s="279"/>
      <c r="D901" s="280"/>
    </row>
    <row r="902" spans="2:4">
      <c r="B902" s="279"/>
      <c r="C902" s="279"/>
      <c r="D902" s="280"/>
    </row>
    <row r="903" spans="2:4">
      <c r="B903" s="279"/>
      <c r="C903" s="279"/>
      <c r="D903" s="280"/>
    </row>
    <row r="904" spans="2:4">
      <c r="B904" s="279"/>
      <c r="C904" s="279"/>
      <c r="D904" s="280"/>
    </row>
    <row r="905" spans="2:4">
      <c r="B905" s="279"/>
      <c r="C905" s="279"/>
      <c r="D905" s="280"/>
    </row>
    <row r="906" spans="2:4">
      <c r="B906" s="279"/>
      <c r="C906" s="279"/>
      <c r="D906" s="280"/>
    </row>
    <row r="907" spans="2:4">
      <c r="B907" s="279"/>
      <c r="C907" s="279"/>
      <c r="D907" s="280"/>
    </row>
    <row r="908" spans="2:4">
      <c r="B908" s="279"/>
      <c r="C908" s="279"/>
      <c r="D908" s="280"/>
    </row>
    <row r="909" spans="2:4">
      <c r="B909" s="279"/>
      <c r="C909" s="279"/>
      <c r="D909" s="280"/>
    </row>
    <row r="910" spans="2:4">
      <c r="B910" s="279"/>
      <c r="C910" s="279"/>
      <c r="D910" s="280"/>
    </row>
    <row r="911" spans="2:4">
      <c r="B911" s="279"/>
      <c r="C911" s="279"/>
      <c r="D911" s="280"/>
    </row>
    <row r="912" spans="2:4">
      <c r="B912" s="279"/>
      <c r="C912" s="279"/>
      <c r="D912" s="280"/>
    </row>
    <row r="913" spans="2:4">
      <c r="B913" s="279"/>
      <c r="C913" s="279"/>
      <c r="D913" s="280"/>
    </row>
    <row r="914" spans="2:4">
      <c r="B914" s="279"/>
      <c r="C914" s="279"/>
      <c r="D914" s="280"/>
    </row>
    <row r="915" spans="2:4">
      <c r="B915" s="279"/>
      <c r="C915" s="279"/>
      <c r="D915" s="280"/>
    </row>
    <row r="916" spans="2:4">
      <c r="B916" s="279"/>
      <c r="C916" s="279"/>
      <c r="D916" s="280"/>
    </row>
    <row r="917" spans="2:4">
      <c r="B917" s="279"/>
      <c r="C917" s="279"/>
      <c r="D917" s="280"/>
    </row>
    <row r="918" spans="2:4">
      <c r="B918" s="279"/>
      <c r="C918" s="279"/>
      <c r="D918" s="280"/>
    </row>
    <row r="919" spans="2:4">
      <c r="B919" s="279"/>
      <c r="C919" s="279"/>
      <c r="D919" s="280"/>
    </row>
    <row r="920" spans="2:4">
      <c r="B920" s="279"/>
      <c r="C920" s="279"/>
      <c r="D920" s="280"/>
    </row>
    <row r="921" spans="2:4">
      <c r="B921" s="279"/>
      <c r="C921" s="279"/>
      <c r="D921" s="280"/>
    </row>
    <row r="922" spans="2:4">
      <c r="B922" s="279"/>
      <c r="C922" s="279"/>
      <c r="D922" s="280"/>
    </row>
    <row r="923" spans="2:4">
      <c r="B923" s="279"/>
      <c r="C923" s="279"/>
      <c r="D923" s="280"/>
    </row>
    <row r="924" spans="2:4">
      <c r="B924" s="279"/>
      <c r="C924" s="279"/>
      <c r="D924" s="280"/>
    </row>
    <row r="925" spans="2:4">
      <c r="B925" s="279"/>
      <c r="C925" s="279"/>
      <c r="D925" s="280"/>
    </row>
    <row r="926" spans="2:4">
      <c r="B926" s="279"/>
      <c r="C926" s="279"/>
      <c r="D926" s="280"/>
    </row>
    <row r="927" spans="2:4">
      <c r="B927" s="279"/>
      <c r="C927" s="279"/>
      <c r="D927" s="280"/>
    </row>
    <row r="928" spans="2:4">
      <c r="B928" s="279"/>
      <c r="C928" s="279"/>
      <c r="D928" s="280"/>
    </row>
    <row r="929" spans="2:4">
      <c r="B929" s="279"/>
      <c r="C929" s="279"/>
      <c r="D929" s="280"/>
    </row>
    <row r="930" spans="2:4">
      <c r="B930" s="279"/>
      <c r="C930" s="279"/>
      <c r="D930" s="280"/>
    </row>
    <row r="931" spans="2:4">
      <c r="B931" s="279"/>
      <c r="C931" s="279"/>
      <c r="D931" s="280"/>
    </row>
    <row r="932" spans="2:4">
      <c r="B932" s="279"/>
      <c r="C932" s="279"/>
      <c r="D932" s="280"/>
    </row>
    <row r="933" spans="2:4">
      <c r="B933" s="279"/>
      <c r="C933" s="279"/>
      <c r="D933" s="280"/>
    </row>
    <row r="934" spans="2:4">
      <c r="B934" s="279"/>
      <c r="C934" s="279"/>
      <c r="D934" s="280"/>
    </row>
    <row r="935" spans="2:4">
      <c r="B935" s="279"/>
      <c r="C935" s="279"/>
      <c r="D935" s="280"/>
    </row>
    <row r="936" spans="2:4">
      <c r="B936" s="279"/>
      <c r="C936" s="279"/>
      <c r="D936" s="280"/>
    </row>
    <row r="937" spans="2:4">
      <c r="B937" s="279"/>
      <c r="C937" s="279"/>
      <c r="D937" s="280"/>
    </row>
    <row r="938" spans="2:4">
      <c r="B938" s="279"/>
      <c r="C938" s="279"/>
      <c r="D938" s="280"/>
    </row>
    <row r="939" spans="2:4">
      <c r="B939" s="279"/>
      <c r="C939" s="279"/>
      <c r="D939" s="280"/>
    </row>
    <row r="940" spans="2:4">
      <c r="B940" s="279"/>
      <c r="C940" s="279"/>
      <c r="D940" s="280"/>
    </row>
    <row r="941" spans="2:4">
      <c r="B941" s="279"/>
      <c r="C941" s="279"/>
      <c r="D941" s="280"/>
    </row>
    <row r="942" spans="2:4">
      <c r="B942" s="279"/>
      <c r="C942" s="279"/>
      <c r="D942" s="280"/>
    </row>
    <row r="943" spans="2:4">
      <c r="B943" s="279"/>
      <c r="C943" s="279"/>
      <c r="D943" s="280"/>
    </row>
    <row r="944" spans="2:4">
      <c r="B944" s="279"/>
      <c r="C944" s="279"/>
      <c r="D944" s="280"/>
    </row>
    <row r="945" spans="2:4">
      <c r="B945" s="279"/>
      <c r="C945" s="279"/>
      <c r="D945" s="280"/>
    </row>
    <row r="946" spans="2:4">
      <c r="B946" s="279"/>
      <c r="C946" s="279"/>
      <c r="D946" s="280"/>
    </row>
    <row r="947" spans="2:4">
      <c r="B947" s="279"/>
      <c r="C947" s="279"/>
      <c r="D947" s="280"/>
    </row>
    <row r="948" spans="2:4">
      <c r="B948" s="279"/>
      <c r="C948" s="279"/>
      <c r="D948" s="280"/>
    </row>
    <row r="949" spans="2:4">
      <c r="B949" s="279"/>
      <c r="C949" s="279"/>
      <c r="D949" s="280"/>
    </row>
    <row r="950" spans="2:4">
      <c r="B950" s="279"/>
      <c r="C950" s="279"/>
      <c r="D950" s="280"/>
    </row>
    <row r="951" spans="2:4">
      <c r="B951" s="279"/>
      <c r="C951" s="279"/>
      <c r="D951" s="280"/>
    </row>
    <row r="952" spans="2:4">
      <c r="B952" s="279"/>
      <c r="C952" s="279"/>
      <c r="D952" s="280"/>
    </row>
    <row r="953" spans="2:4">
      <c r="B953" s="279"/>
      <c r="C953" s="279"/>
      <c r="D953" s="280"/>
    </row>
    <row r="954" spans="2:4">
      <c r="B954" s="279"/>
      <c r="C954" s="279"/>
      <c r="D954" s="280"/>
    </row>
    <row r="955" spans="2:4">
      <c r="B955" s="279"/>
      <c r="C955" s="279"/>
      <c r="D955" s="280"/>
    </row>
    <row r="956" spans="2:4">
      <c r="B956" s="279"/>
      <c r="C956" s="279"/>
      <c r="D956" s="280"/>
    </row>
    <row r="957" spans="2:4">
      <c r="B957" s="279"/>
      <c r="C957" s="279"/>
      <c r="D957" s="280"/>
    </row>
    <row r="958" spans="2:4">
      <c r="B958" s="279"/>
      <c r="C958" s="279"/>
      <c r="D958" s="280"/>
    </row>
    <row r="959" spans="2:4">
      <c r="B959" s="279"/>
      <c r="C959" s="279"/>
      <c r="D959" s="280"/>
    </row>
    <row r="960" spans="2:4">
      <c r="B960" s="279"/>
      <c r="C960" s="279"/>
      <c r="D960" s="280"/>
    </row>
    <row r="961" spans="2:4">
      <c r="B961" s="279"/>
      <c r="C961" s="279"/>
      <c r="D961" s="280"/>
    </row>
    <row r="962" spans="2:4">
      <c r="B962" s="279"/>
      <c r="C962" s="279"/>
      <c r="D962" s="280"/>
    </row>
    <row r="963" spans="2:4">
      <c r="B963" s="279"/>
      <c r="C963" s="279"/>
      <c r="D963" s="280"/>
    </row>
    <row r="964" spans="2:4">
      <c r="B964" s="279"/>
      <c r="C964" s="279"/>
      <c r="D964" s="280"/>
    </row>
    <row r="965" spans="2:4">
      <c r="B965" s="279"/>
      <c r="C965" s="279"/>
      <c r="D965" s="280"/>
    </row>
    <row r="966" spans="2:4">
      <c r="B966" s="279"/>
      <c r="C966" s="279"/>
      <c r="D966" s="280"/>
    </row>
    <row r="967" spans="2:4">
      <c r="B967" s="279"/>
      <c r="C967" s="279"/>
      <c r="D967" s="280"/>
    </row>
    <row r="968" spans="2:4">
      <c r="B968" s="279"/>
      <c r="C968" s="279"/>
      <c r="D968" s="280"/>
    </row>
    <row r="969" spans="2:4">
      <c r="B969" s="279"/>
      <c r="C969" s="279"/>
      <c r="D969" s="280"/>
    </row>
    <row r="970" spans="2:4">
      <c r="B970" s="279"/>
      <c r="C970" s="279"/>
      <c r="D970" s="280"/>
    </row>
    <row r="971" spans="2:4">
      <c r="B971" s="279"/>
      <c r="C971" s="279"/>
      <c r="D971" s="280"/>
    </row>
    <row r="972" spans="2:4">
      <c r="B972" s="279"/>
      <c r="C972" s="279"/>
      <c r="D972" s="280"/>
    </row>
    <row r="973" spans="2:4">
      <c r="B973" s="279"/>
      <c r="C973" s="279"/>
      <c r="D973" s="280"/>
    </row>
    <row r="974" spans="2:4">
      <c r="B974" s="279"/>
      <c r="C974" s="279"/>
      <c r="D974" s="280"/>
    </row>
    <row r="975" spans="2:4">
      <c r="B975" s="279"/>
      <c r="C975" s="279"/>
      <c r="D975" s="280"/>
    </row>
    <row r="976" spans="2:4">
      <c r="B976" s="279"/>
      <c r="C976" s="279"/>
      <c r="D976" s="280"/>
    </row>
    <row r="977" spans="2:4">
      <c r="B977" s="279"/>
      <c r="C977" s="279"/>
      <c r="D977" s="280"/>
    </row>
    <row r="978" spans="2:4">
      <c r="B978" s="279"/>
      <c r="C978" s="279"/>
      <c r="D978" s="280"/>
    </row>
    <row r="979" spans="2:4">
      <c r="B979" s="279"/>
      <c r="C979" s="279"/>
      <c r="D979" s="280"/>
    </row>
    <row r="980" spans="2:4">
      <c r="B980" s="279"/>
      <c r="C980" s="279"/>
      <c r="D980" s="280"/>
    </row>
    <row r="981" spans="2:4">
      <c r="B981" s="279"/>
      <c r="C981" s="279"/>
      <c r="D981" s="280"/>
    </row>
    <row r="982" spans="2:4">
      <c r="B982" s="279"/>
      <c r="C982" s="279"/>
      <c r="D982" s="280"/>
    </row>
    <row r="983" spans="2:4">
      <c r="B983" s="279"/>
      <c r="C983" s="279"/>
      <c r="D983" s="280"/>
    </row>
    <row r="984" spans="2:4">
      <c r="B984" s="279"/>
      <c r="C984" s="279"/>
      <c r="D984" s="280"/>
    </row>
    <row r="985" spans="2:4">
      <c r="B985" s="279"/>
      <c r="C985" s="279"/>
      <c r="D985" s="280"/>
    </row>
    <row r="986" spans="2:4">
      <c r="B986" s="279"/>
      <c r="C986" s="279"/>
      <c r="D986" s="280"/>
    </row>
    <row r="987" spans="2:4">
      <c r="B987" s="279"/>
      <c r="C987" s="279"/>
      <c r="D987" s="280"/>
    </row>
    <row r="988" spans="2:4">
      <c r="B988" s="279"/>
      <c r="C988" s="279"/>
      <c r="D988" s="280"/>
    </row>
    <row r="989" spans="2:4">
      <c r="B989" s="279"/>
      <c r="C989" s="279"/>
      <c r="D989" s="280"/>
    </row>
    <row r="990" spans="2:4">
      <c r="B990" s="279"/>
      <c r="C990" s="279"/>
      <c r="D990" s="280"/>
    </row>
    <row r="991" spans="2:4">
      <c r="B991" s="279"/>
      <c r="C991" s="279"/>
      <c r="D991" s="280"/>
    </row>
    <row r="992" spans="2:4">
      <c r="B992" s="279"/>
      <c r="C992" s="279"/>
      <c r="D992" s="280"/>
    </row>
    <row r="993" spans="2:4">
      <c r="B993" s="279"/>
      <c r="C993" s="279"/>
      <c r="D993" s="280"/>
    </row>
    <row r="994" spans="2:4">
      <c r="B994" s="279"/>
      <c r="C994" s="279"/>
      <c r="D994" s="280"/>
    </row>
    <row r="995" spans="2:4">
      <c r="B995" s="279"/>
      <c r="C995" s="279"/>
      <c r="D995" s="280"/>
    </row>
    <row r="996" spans="2:4">
      <c r="B996" s="279"/>
      <c r="C996" s="279"/>
      <c r="D996" s="280"/>
    </row>
    <row r="997" spans="2:4">
      <c r="B997" s="279"/>
      <c r="C997" s="279"/>
      <c r="D997" s="280"/>
    </row>
    <row r="998" spans="2:4">
      <c r="B998" s="279"/>
      <c r="C998" s="279"/>
      <c r="D998" s="280"/>
    </row>
    <row r="999" spans="2:4">
      <c r="B999" s="279"/>
      <c r="C999" s="279"/>
      <c r="D999" s="280"/>
    </row>
    <row r="1000" spans="2:4">
      <c r="B1000" s="279"/>
      <c r="C1000" s="279"/>
      <c r="D1000" s="280"/>
    </row>
    <row r="1001" spans="2:4">
      <c r="B1001" s="279"/>
      <c r="C1001" s="279"/>
      <c r="D1001" s="280"/>
    </row>
    <row r="1002" spans="2:4">
      <c r="B1002" s="279"/>
      <c r="C1002" s="279"/>
      <c r="D1002" s="280"/>
    </row>
    <row r="1003" spans="2:4">
      <c r="B1003" s="279"/>
      <c r="C1003" s="279"/>
      <c r="D1003" s="280"/>
    </row>
    <row r="1004" spans="2:4">
      <c r="B1004" s="279"/>
      <c r="C1004" s="279"/>
      <c r="D1004" s="280"/>
    </row>
    <row r="1005" spans="2:4">
      <c r="B1005" s="279"/>
      <c r="C1005" s="279"/>
      <c r="D1005" s="280"/>
    </row>
    <row r="1006" spans="2:4">
      <c r="B1006" s="279"/>
      <c r="C1006" s="279"/>
      <c r="D1006" s="280"/>
    </row>
    <row r="1007" spans="2:4">
      <c r="B1007" s="279"/>
      <c r="C1007" s="279"/>
      <c r="D1007" s="280"/>
    </row>
    <row r="1008" spans="2:4">
      <c r="B1008" s="279"/>
      <c r="C1008" s="279"/>
      <c r="D1008" s="280"/>
    </row>
    <row r="1009" spans="2:4">
      <c r="B1009" s="279"/>
      <c r="C1009" s="279"/>
      <c r="D1009" s="280"/>
    </row>
    <row r="1010" spans="2:4">
      <c r="B1010" s="279"/>
      <c r="C1010" s="279"/>
      <c r="D1010" s="280"/>
    </row>
    <row r="1011" spans="2:4">
      <c r="B1011" s="279"/>
      <c r="C1011" s="279"/>
      <c r="D1011" s="280"/>
    </row>
    <row r="1012" spans="2:4">
      <c r="B1012" s="279"/>
      <c r="C1012" s="279"/>
      <c r="D1012" s="280"/>
    </row>
    <row r="1013" spans="2:4">
      <c r="B1013" s="279"/>
      <c r="C1013" s="279"/>
      <c r="D1013" s="280"/>
    </row>
    <row r="1014" spans="2:4">
      <c r="B1014" s="279"/>
      <c r="C1014" s="279"/>
      <c r="D1014" s="280"/>
    </row>
    <row r="1015" spans="2:4">
      <c r="B1015" s="279"/>
      <c r="C1015" s="279"/>
      <c r="D1015" s="280"/>
    </row>
    <row r="1016" spans="2:4">
      <c r="B1016" s="279"/>
      <c r="C1016" s="279"/>
      <c r="D1016" s="280"/>
    </row>
    <row r="1017" spans="2:4">
      <c r="B1017" s="279"/>
      <c r="C1017" s="279"/>
      <c r="D1017" s="280"/>
    </row>
    <row r="1018" spans="2:4">
      <c r="B1018" s="279"/>
      <c r="C1018" s="279"/>
      <c r="D1018" s="280"/>
    </row>
    <row r="1019" spans="2:4">
      <c r="B1019" s="279"/>
      <c r="C1019" s="279"/>
      <c r="D1019" s="280"/>
    </row>
    <row r="1020" spans="2:4">
      <c r="B1020" s="279"/>
      <c r="C1020" s="279"/>
      <c r="D1020" s="280"/>
    </row>
    <row r="1021" spans="2:4">
      <c r="B1021" s="279"/>
      <c r="C1021" s="279"/>
      <c r="D1021" s="280"/>
    </row>
    <row r="1022" spans="2:4">
      <c r="B1022" s="279"/>
      <c r="C1022" s="279"/>
      <c r="D1022" s="280"/>
    </row>
    <row r="1023" spans="2:4">
      <c r="B1023" s="279"/>
      <c r="C1023" s="279"/>
      <c r="D1023" s="280"/>
    </row>
    <row r="1024" spans="2:4">
      <c r="B1024" s="279"/>
      <c r="C1024" s="279"/>
      <c r="D1024" s="280"/>
    </row>
    <row r="1025" spans="2:4">
      <c r="B1025" s="279"/>
      <c r="C1025" s="279"/>
      <c r="D1025" s="280"/>
    </row>
    <row r="1026" spans="2:4">
      <c r="B1026" s="279"/>
      <c r="C1026" s="279"/>
      <c r="D1026" s="280"/>
    </row>
    <row r="1027" spans="2:4">
      <c r="B1027" s="279"/>
      <c r="C1027" s="279"/>
      <c r="D1027" s="280"/>
    </row>
    <row r="1028" spans="2:4">
      <c r="B1028" s="279"/>
      <c r="C1028" s="279"/>
      <c r="D1028" s="280"/>
    </row>
    <row r="1029" spans="2:4">
      <c r="B1029" s="279"/>
      <c r="C1029" s="279"/>
      <c r="D1029" s="280"/>
    </row>
    <row r="1030" spans="2:4">
      <c r="B1030" s="279"/>
      <c r="C1030" s="279"/>
      <c r="D1030" s="280"/>
    </row>
    <row r="1031" spans="2:4">
      <c r="B1031" s="279"/>
      <c r="C1031" s="279"/>
      <c r="D1031" s="280"/>
    </row>
    <row r="1032" spans="2:4">
      <c r="B1032" s="279"/>
      <c r="C1032" s="279"/>
      <c r="D1032" s="280"/>
    </row>
    <row r="1033" spans="2:4">
      <c r="B1033" s="279"/>
      <c r="C1033" s="279"/>
      <c r="D1033" s="280"/>
    </row>
    <row r="1034" spans="2:4">
      <c r="B1034" s="279"/>
      <c r="C1034" s="279"/>
      <c r="D1034" s="280"/>
    </row>
    <row r="1035" spans="2:4">
      <c r="B1035" s="279"/>
      <c r="C1035" s="279"/>
      <c r="D1035" s="280"/>
    </row>
    <row r="1036" spans="2:4">
      <c r="B1036" s="279"/>
      <c r="C1036" s="279"/>
      <c r="D1036" s="280"/>
    </row>
    <row r="1037" spans="2:4">
      <c r="B1037" s="279"/>
      <c r="C1037" s="279"/>
      <c r="D1037" s="280"/>
    </row>
    <row r="1038" spans="2:4">
      <c r="B1038" s="279"/>
      <c r="C1038" s="279"/>
      <c r="D1038" s="280"/>
    </row>
    <row r="1039" spans="2:4">
      <c r="B1039" s="279"/>
      <c r="C1039" s="279"/>
      <c r="D1039" s="280"/>
    </row>
    <row r="1040" spans="2:4">
      <c r="B1040" s="279"/>
      <c r="C1040" s="279"/>
      <c r="D1040" s="280"/>
    </row>
    <row r="1041" spans="2:4">
      <c r="B1041" s="279"/>
      <c r="C1041" s="279"/>
      <c r="D1041" s="280"/>
    </row>
    <row r="1042" spans="2:4">
      <c r="B1042" s="279"/>
      <c r="C1042" s="279"/>
      <c r="D1042" s="280"/>
    </row>
    <row r="1043" spans="2:4">
      <c r="B1043" s="279"/>
      <c r="C1043" s="279"/>
      <c r="D1043" s="280"/>
    </row>
    <row r="1044" spans="2:4">
      <c r="B1044" s="279"/>
      <c r="C1044" s="279"/>
      <c r="D1044" s="280"/>
    </row>
    <row r="1045" spans="2:4">
      <c r="B1045" s="279"/>
      <c r="C1045" s="279"/>
      <c r="D1045" s="280"/>
    </row>
    <row r="1046" spans="2:4">
      <c r="B1046" s="279"/>
      <c r="C1046" s="279"/>
      <c r="D1046" s="280"/>
    </row>
    <row r="1047" spans="2:4">
      <c r="B1047" s="279"/>
      <c r="C1047" s="279"/>
      <c r="D1047" s="280"/>
    </row>
    <row r="1048" spans="2:4">
      <c r="B1048" s="279"/>
      <c r="C1048" s="279"/>
      <c r="D1048" s="280"/>
    </row>
    <row r="1049" spans="2:4">
      <c r="B1049" s="279"/>
      <c r="C1049" s="279"/>
      <c r="D1049" s="280"/>
    </row>
    <row r="1050" spans="2:4">
      <c r="B1050" s="279"/>
      <c r="C1050" s="279"/>
      <c r="D1050" s="280"/>
    </row>
    <row r="1051" spans="2:4">
      <c r="B1051" s="279"/>
      <c r="C1051" s="279"/>
      <c r="D1051" s="280"/>
    </row>
    <row r="1052" spans="2:4">
      <c r="B1052" s="279"/>
      <c r="C1052" s="279"/>
      <c r="D1052" s="280"/>
    </row>
    <row r="1053" spans="2:4">
      <c r="B1053" s="279"/>
      <c r="C1053" s="279"/>
      <c r="D1053" s="280"/>
    </row>
    <row r="1054" spans="2:4">
      <c r="B1054" s="279"/>
      <c r="C1054" s="279"/>
      <c r="D1054" s="280"/>
    </row>
    <row r="1055" spans="2:4">
      <c r="B1055" s="279"/>
      <c r="C1055" s="279"/>
      <c r="D1055" s="280"/>
    </row>
    <row r="1056" spans="2:4">
      <c r="B1056" s="279"/>
      <c r="C1056" s="279"/>
      <c r="D1056" s="280"/>
    </row>
    <row r="1057" spans="2:4">
      <c r="B1057" s="279"/>
      <c r="C1057" s="279"/>
      <c r="D1057" s="280"/>
    </row>
    <row r="1058" spans="2:4">
      <c r="B1058" s="279"/>
      <c r="C1058" s="279"/>
      <c r="D1058" s="280"/>
    </row>
    <row r="1059" spans="2:4">
      <c r="B1059" s="279"/>
      <c r="C1059" s="279"/>
      <c r="D1059" s="280"/>
    </row>
    <row r="1060" spans="2:4">
      <c r="B1060" s="279"/>
      <c r="C1060" s="279"/>
      <c r="D1060" s="280"/>
    </row>
    <row r="1061" spans="2:4">
      <c r="B1061" s="279"/>
      <c r="C1061" s="279"/>
      <c r="D1061" s="280"/>
    </row>
    <row r="1062" spans="2:4">
      <c r="B1062" s="279"/>
      <c r="C1062" s="279"/>
      <c r="D1062" s="280"/>
    </row>
    <row r="1063" spans="2:4">
      <c r="B1063" s="279"/>
      <c r="C1063" s="279"/>
      <c r="D1063" s="280"/>
    </row>
    <row r="1064" spans="2:4">
      <c r="B1064" s="279"/>
      <c r="C1064" s="279"/>
      <c r="D1064" s="280"/>
    </row>
    <row r="1065" spans="2:4">
      <c r="B1065" s="279"/>
      <c r="C1065" s="279"/>
      <c r="D1065" s="280"/>
    </row>
    <row r="1066" spans="2:4">
      <c r="B1066" s="279"/>
      <c r="C1066" s="279"/>
      <c r="D1066" s="280"/>
    </row>
    <row r="1067" spans="2:4">
      <c r="B1067" s="279"/>
      <c r="C1067" s="279"/>
      <c r="D1067" s="280"/>
    </row>
    <row r="1068" spans="2:4">
      <c r="B1068" s="279"/>
      <c r="C1068" s="279"/>
      <c r="D1068" s="280"/>
    </row>
    <row r="1069" spans="2:4">
      <c r="B1069" s="279"/>
      <c r="C1069" s="279"/>
      <c r="D1069" s="280"/>
    </row>
    <row r="1070" spans="2:4">
      <c r="B1070" s="279"/>
      <c r="C1070" s="279"/>
      <c r="D1070" s="280"/>
    </row>
    <row r="1071" spans="2:4">
      <c r="B1071" s="279"/>
      <c r="C1071" s="279"/>
      <c r="D1071" s="280"/>
    </row>
    <row r="1072" spans="2:4">
      <c r="B1072" s="279"/>
      <c r="C1072" s="279"/>
      <c r="D1072" s="280"/>
    </row>
    <row r="1073" spans="2:4">
      <c r="B1073" s="279"/>
      <c r="C1073" s="279"/>
      <c r="D1073" s="280"/>
    </row>
    <row r="1074" spans="2:4">
      <c r="B1074" s="279"/>
      <c r="C1074" s="279"/>
      <c r="D1074" s="280"/>
    </row>
    <row r="1075" spans="2:4">
      <c r="B1075" s="279"/>
      <c r="C1075" s="279"/>
      <c r="D1075" s="280"/>
    </row>
    <row r="1076" spans="2:4">
      <c r="B1076" s="279"/>
      <c r="C1076" s="279"/>
      <c r="D1076" s="280"/>
    </row>
    <row r="1077" spans="2:4">
      <c r="B1077" s="279"/>
      <c r="C1077" s="279"/>
      <c r="D1077" s="280"/>
    </row>
    <row r="1078" spans="2:4">
      <c r="B1078" s="279"/>
      <c r="C1078" s="279"/>
      <c r="D1078" s="280"/>
    </row>
    <row r="1079" spans="2:4">
      <c r="B1079" s="279"/>
      <c r="C1079" s="279"/>
      <c r="D1079" s="280"/>
    </row>
    <row r="1080" spans="2:4">
      <c r="B1080" s="279"/>
      <c r="C1080" s="279"/>
      <c r="D1080" s="280"/>
    </row>
    <row r="1081" spans="2:4">
      <c r="B1081" s="279"/>
      <c r="C1081" s="279"/>
      <c r="D1081" s="280"/>
    </row>
    <row r="1082" spans="2:4">
      <c r="B1082" s="279"/>
      <c r="C1082" s="279"/>
      <c r="D1082" s="280"/>
    </row>
    <row r="1083" spans="2:4">
      <c r="B1083" s="279"/>
      <c r="C1083" s="279"/>
      <c r="D1083" s="280"/>
    </row>
    <row r="1084" spans="2:4">
      <c r="B1084" s="279"/>
      <c r="C1084" s="279"/>
      <c r="D1084" s="280"/>
    </row>
    <row r="1085" spans="2:4">
      <c r="B1085" s="279"/>
      <c r="C1085" s="279"/>
      <c r="D1085" s="280"/>
    </row>
    <row r="1086" spans="2:4">
      <c r="B1086" s="279"/>
      <c r="C1086" s="279"/>
      <c r="D1086" s="280"/>
    </row>
    <row r="1087" spans="2:4">
      <c r="B1087" s="279"/>
      <c r="C1087" s="279"/>
      <c r="D1087" s="280"/>
    </row>
    <row r="1088" spans="2:4">
      <c r="B1088" s="279"/>
      <c r="C1088" s="279"/>
      <c r="D1088" s="280"/>
    </row>
    <row r="1089" spans="2:4">
      <c r="B1089" s="279"/>
      <c r="C1089" s="279"/>
      <c r="D1089" s="280"/>
    </row>
    <row r="1090" spans="2:4">
      <c r="B1090" s="279"/>
      <c r="C1090" s="279"/>
      <c r="D1090" s="280"/>
    </row>
    <row r="1091" spans="2:4">
      <c r="B1091" s="279"/>
      <c r="C1091" s="279"/>
      <c r="D1091" s="280"/>
    </row>
    <row r="1092" spans="2:4">
      <c r="B1092" s="279"/>
      <c r="C1092" s="279"/>
      <c r="D1092" s="280"/>
    </row>
    <row r="1093" spans="2:4">
      <c r="B1093" s="279"/>
      <c r="C1093" s="279"/>
      <c r="D1093" s="280"/>
    </row>
    <row r="1094" spans="2:4">
      <c r="B1094" s="279"/>
      <c r="C1094" s="279"/>
      <c r="D1094" s="280"/>
    </row>
    <row r="1095" spans="2:4">
      <c r="B1095" s="279"/>
      <c r="C1095" s="279"/>
      <c r="D1095" s="280"/>
    </row>
    <row r="1096" spans="2:4">
      <c r="B1096" s="279"/>
      <c r="C1096" s="279"/>
      <c r="D1096" s="280"/>
    </row>
    <row r="1097" spans="2:4">
      <c r="B1097" s="279"/>
      <c r="C1097" s="279"/>
      <c r="D1097" s="280"/>
    </row>
    <row r="1098" spans="2:4">
      <c r="B1098" s="279"/>
      <c r="C1098" s="279"/>
      <c r="D1098" s="280"/>
    </row>
    <row r="1099" spans="2:4">
      <c r="B1099" s="279"/>
      <c r="C1099" s="279"/>
      <c r="D1099" s="280"/>
    </row>
    <row r="1100" spans="2:4">
      <c r="B1100" s="279"/>
      <c r="C1100" s="279"/>
      <c r="D1100" s="280"/>
    </row>
    <row r="1101" spans="2:4">
      <c r="B1101" s="279"/>
      <c r="C1101" s="279"/>
      <c r="D1101" s="280"/>
    </row>
    <row r="1102" spans="2:4">
      <c r="B1102" s="279"/>
      <c r="C1102" s="279"/>
      <c r="D1102" s="280"/>
    </row>
    <row r="1103" spans="2:4">
      <c r="B1103" s="279"/>
      <c r="C1103" s="279"/>
      <c r="D1103" s="280"/>
    </row>
    <row r="1104" spans="2:4">
      <c r="B1104" s="279"/>
      <c r="C1104" s="279"/>
      <c r="D1104" s="280"/>
    </row>
    <row r="1105" spans="2:4">
      <c r="B1105" s="279"/>
      <c r="C1105" s="279"/>
      <c r="D1105" s="280"/>
    </row>
    <row r="1106" spans="2:4">
      <c r="B1106" s="279"/>
      <c r="C1106" s="279"/>
      <c r="D1106" s="280"/>
    </row>
    <row r="1107" spans="2:4">
      <c r="B1107" s="279"/>
      <c r="C1107" s="279"/>
      <c r="D1107" s="280"/>
    </row>
    <row r="1108" spans="2:4">
      <c r="B1108" s="279"/>
      <c r="C1108" s="279"/>
      <c r="D1108" s="280"/>
    </row>
    <row r="1109" spans="2:4">
      <c r="B1109" s="279"/>
      <c r="C1109" s="279"/>
      <c r="D1109" s="280"/>
    </row>
    <row r="1110" spans="2:4">
      <c r="B1110" s="279"/>
      <c r="C1110" s="279"/>
      <c r="D1110" s="280"/>
    </row>
    <row r="1111" spans="2:4">
      <c r="B1111" s="279"/>
      <c r="C1111" s="279"/>
      <c r="D1111" s="280"/>
    </row>
    <row r="1112" spans="2:4">
      <c r="B1112" s="279"/>
      <c r="C1112" s="279"/>
      <c r="D1112" s="280"/>
    </row>
    <row r="1113" spans="2:4">
      <c r="B1113" s="279"/>
      <c r="C1113" s="279"/>
      <c r="D1113" s="280"/>
    </row>
    <row r="1114" spans="2:4">
      <c r="B1114" s="279"/>
      <c r="C1114" s="279"/>
      <c r="D1114" s="280"/>
    </row>
    <row r="1115" spans="2:4">
      <c r="B1115" s="279"/>
      <c r="C1115" s="279"/>
      <c r="D1115" s="280"/>
    </row>
    <row r="1116" spans="2:4">
      <c r="B1116" s="279"/>
      <c r="C1116" s="279"/>
      <c r="D1116" s="280"/>
    </row>
    <row r="1117" spans="2:4">
      <c r="B1117" s="279"/>
      <c r="C1117" s="279"/>
      <c r="D1117" s="280"/>
    </row>
    <row r="1118" spans="2:4">
      <c r="B1118" s="279"/>
      <c r="C1118" s="279"/>
      <c r="D1118" s="280"/>
    </row>
    <row r="1119" spans="2:4">
      <c r="B1119" s="279"/>
      <c r="C1119" s="279"/>
      <c r="D1119" s="280"/>
    </row>
    <row r="1120" spans="2:4">
      <c r="B1120" s="279"/>
      <c r="C1120" s="279"/>
      <c r="D1120" s="280"/>
    </row>
    <row r="1121" spans="2:4">
      <c r="B1121" s="279"/>
      <c r="C1121" s="279"/>
      <c r="D1121" s="280"/>
    </row>
    <row r="1122" spans="2:4">
      <c r="B1122" s="279"/>
      <c r="C1122" s="279"/>
      <c r="D1122" s="280"/>
    </row>
    <row r="1123" spans="2:4">
      <c r="B1123" s="279"/>
      <c r="C1123" s="279"/>
      <c r="D1123" s="280"/>
    </row>
    <row r="1124" spans="2:4">
      <c r="B1124" s="279"/>
      <c r="C1124" s="279"/>
      <c r="D1124" s="280"/>
    </row>
    <row r="1125" spans="2:4">
      <c r="B1125" s="279"/>
      <c r="C1125" s="279"/>
      <c r="D1125" s="280"/>
    </row>
    <row r="1126" spans="2:4">
      <c r="B1126" s="279"/>
      <c r="C1126" s="279"/>
      <c r="D1126" s="280"/>
    </row>
    <row r="1127" spans="2:4">
      <c r="B1127" s="279"/>
      <c r="C1127" s="279"/>
      <c r="D1127" s="280"/>
    </row>
    <row r="1128" spans="2:4">
      <c r="B1128" s="279"/>
      <c r="C1128" s="279"/>
      <c r="D1128" s="280"/>
    </row>
    <row r="1129" spans="2:4">
      <c r="B1129" s="279"/>
      <c r="C1129" s="279"/>
      <c r="D1129" s="280"/>
    </row>
    <row r="1130" spans="2:4">
      <c r="B1130" s="279"/>
      <c r="C1130" s="279"/>
      <c r="D1130" s="280"/>
    </row>
    <row r="1131" spans="2:4">
      <c r="B1131" s="279"/>
      <c r="C1131" s="279"/>
      <c r="D1131" s="280"/>
    </row>
    <row r="1132" spans="2:4">
      <c r="B1132" s="279"/>
      <c r="C1132" s="279"/>
      <c r="D1132" s="280"/>
    </row>
    <row r="1133" spans="2:4">
      <c r="B1133" s="279"/>
      <c r="C1133" s="279"/>
      <c r="D1133" s="280"/>
    </row>
    <row r="1134" spans="2:4">
      <c r="B1134" s="279"/>
      <c r="C1134" s="279"/>
      <c r="D1134" s="280"/>
    </row>
    <row r="1135" spans="2:4">
      <c r="B1135" s="279"/>
      <c r="C1135" s="279"/>
      <c r="D1135" s="280"/>
    </row>
    <row r="1136" spans="2:4">
      <c r="B1136" s="279"/>
      <c r="C1136" s="279"/>
      <c r="D1136" s="280"/>
    </row>
    <row r="1137" spans="2:4">
      <c r="B1137" s="279"/>
      <c r="C1137" s="279"/>
      <c r="D1137" s="280"/>
    </row>
    <row r="1138" spans="2:4">
      <c r="B1138" s="279"/>
      <c r="C1138" s="279"/>
      <c r="D1138" s="280"/>
    </row>
    <row r="1139" spans="2:4">
      <c r="B1139" s="279"/>
      <c r="C1139" s="279"/>
      <c r="D1139" s="280"/>
    </row>
    <row r="1140" spans="2:4">
      <c r="B1140" s="279"/>
      <c r="C1140" s="279"/>
      <c r="D1140" s="280"/>
    </row>
    <row r="1141" spans="2:4">
      <c r="B1141" s="279"/>
      <c r="C1141" s="279"/>
      <c r="D1141" s="280"/>
    </row>
    <row r="1142" spans="2:4">
      <c r="B1142" s="279"/>
      <c r="C1142" s="279"/>
      <c r="D1142" s="280"/>
    </row>
    <row r="1143" spans="2:4">
      <c r="B1143" s="279"/>
      <c r="C1143" s="279"/>
      <c r="D1143" s="280"/>
    </row>
    <row r="1144" spans="2:4">
      <c r="B1144" s="279"/>
      <c r="C1144" s="279"/>
      <c r="D1144" s="280"/>
    </row>
    <row r="1145" spans="2:4">
      <c r="B1145" s="279"/>
      <c r="C1145" s="279"/>
      <c r="D1145" s="280"/>
    </row>
    <row r="1146" spans="2:4">
      <c r="B1146" s="279"/>
      <c r="C1146" s="279"/>
      <c r="D1146" s="280"/>
    </row>
    <row r="1147" spans="2:4">
      <c r="B1147" s="279"/>
      <c r="C1147" s="279"/>
      <c r="D1147" s="280"/>
    </row>
    <row r="1148" spans="2:4">
      <c r="B1148" s="279"/>
      <c r="C1148" s="279"/>
      <c r="D1148" s="280"/>
    </row>
    <row r="1149" spans="2:4">
      <c r="B1149" s="279"/>
      <c r="C1149" s="279"/>
      <c r="D1149" s="280"/>
    </row>
    <row r="1150" spans="2:4">
      <c r="B1150" s="279"/>
      <c r="C1150" s="279"/>
      <c r="D1150" s="280"/>
    </row>
    <row r="1151" spans="2:4">
      <c r="B1151" s="279"/>
      <c r="C1151" s="279"/>
      <c r="D1151" s="280"/>
    </row>
    <row r="1152" spans="2:4">
      <c r="B1152" s="279"/>
      <c r="C1152" s="279"/>
      <c r="D1152" s="280"/>
    </row>
    <row r="1153" spans="2:4">
      <c r="B1153" s="279"/>
      <c r="C1153" s="279"/>
      <c r="D1153" s="280"/>
    </row>
    <row r="1154" spans="2:4">
      <c r="B1154" s="279"/>
      <c r="C1154" s="279"/>
      <c r="D1154" s="280"/>
    </row>
    <row r="1155" spans="2:4">
      <c r="B1155" s="279"/>
      <c r="C1155" s="279"/>
      <c r="D1155" s="280"/>
    </row>
    <row r="1156" spans="2:4">
      <c r="B1156" s="279"/>
      <c r="C1156" s="279"/>
      <c r="D1156" s="280"/>
    </row>
    <row r="1157" spans="2:4">
      <c r="B1157" s="279"/>
      <c r="C1157" s="279"/>
      <c r="D1157" s="280"/>
    </row>
    <row r="1158" spans="2:4">
      <c r="B1158" s="279"/>
      <c r="C1158" s="279"/>
      <c r="D1158" s="280"/>
    </row>
    <row r="1159" spans="2:4">
      <c r="B1159" s="279"/>
      <c r="C1159" s="279"/>
      <c r="D1159" s="280"/>
    </row>
    <row r="1160" spans="2:4">
      <c r="B1160" s="279"/>
      <c r="C1160" s="279"/>
      <c r="D1160" s="280"/>
    </row>
    <row r="1161" spans="2:4">
      <c r="B1161" s="279"/>
      <c r="C1161" s="279"/>
      <c r="D1161" s="280"/>
    </row>
    <row r="1162" spans="2:4">
      <c r="B1162" s="279"/>
      <c r="C1162" s="279"/>
      <c r="D1162" s="280"/>
    </row>
    <row r="1163" spans="2:4">
      <c r="B1163" s="279"/>
      <c r="C1163" s="279"/>
      <c r="D1163" s="280"/>
    </row>
    <row r="1164" spans="2:4">
      <c r="B1164" s="279"/>
      <c r="C1164" s="279"/>
      <c r="D1164" s="280"/>
    </row>
    <row r="1165" spans="2:4">
      <c r="B1165" s="279"/>
      <c r="C1165" s="279"/>
      <c r="D1165" s="280"/>
    </row>
    <row r="1166" spans="2:4">
      <c r="B1166" s="279"/>
      <c r="C1166" s="279"/>
      <c r="D1166" s="280"/>
    </row>
    <row r="1167" spans="2:4">
      <c r="B1167" s="279"/>
      <c r="C1167" s="279"/>
      <c r="D1167" s="280"/>
    </row>
    <row r="1168" spans="2:4">
      <c r="B1168" s="279"/>
      <c r="C1168" s="279"/>
      <c r="D1168" s="280"/>
    </row>
    <row r="1169" spans="2:4">
      <c r="B1169" s="279"/>
      <c r="C1169" s="279"/>
      <c r="D1169" s="280"/>
    </row>
    <row r="1170" spans="2:4">
      <c r="B1170" s="279"/>
      <c r="C1170" s="279"/>
      <c r="D1170" s="280"/>
    </row>
    <row r="1171" spans="2:4">
      <c r="B1171" s="279"/>
      <c r="C1171" s="279"/>
      <c r="D1171" s="280"/>
    </row>
    <row r="1172" spans="2:4">
      <c r="B1172" s="279"/>
      <c r="C1172" s="279"/>
      <c r="D1172" s="280"/>
    </row>
    <row r="1173" spans="2:4">
      <c r="B1173" s="279"/>
      <c r="C1173" s="279"/>
      <c r="D1173" s="280"/>
    </row>
    <row r="1174" spans="2:4">
      <c r="B1174" s="279"/>
      <c r="C1174" s="279"/>
      <c r="D1174" s="280"/>
    </row>
    <row r="1175" spans="2:4">
      <c r="B1175" s="279"/>
      <c r="C1175" s="279"/>
      <c r="D1175" s="280"/>
    </row>
    <row r="1176" spans="2:4">
      <c r="B1176" s="279"/>
      <c r="C1176" s="279"/>
      <c r="D1176" s="280"/>
    </row>
    <row r="1177" spans="2:4">
      <c r="B1177" s="279"/>
      <c r="C1177" s="279"/>
      <c r="D1177" s="280"/>
    </row>
    <row r="1178" spans="2:4">
      <c r="B1178" s="279"/>
      <c r="C1178" s="279"/>
      <c r="D1178" s="280"/>
    </row>
    <row r="1179" spans="2:4">
      <c r="B1179" s="279"/>
      <c r="C1179" s="279"/>
      <c r="D1179" s="280"/>
    </row>
    <row r="1180" spans="2:4">
      <c r="B1180" s="279"/>
      <c r="C1180" s="279"/>
      <c r="D1180" s="280"/>
    </row>
    <row r="1181" spans="2:4">
      <c r="B1181" s="279"/>
      <c r="C1181" s="279"/>
      <c r="D1181" s="280"/>
    </row>
    <row r="1182" spans="2:4">
      <c r="B1182" s="279"/>
      <c r="C1182" s="279"/>
      <c r="D1182" s="280"/>
    </row>
    <row r="1183" spans="2:4">
      <c r="B1183" s="279"/>
      <c r="C1183" s="279"/>
      <c r="D1183" s="280"/>
    </row>
    <row r="1184" spans="2:4">
      <c r="B1184" s="279"/>
      <c r="C1184" s="279"/>
      <c r="D1184" s="280"/>
    </row>
    <row r="1185" spans="2:4">
      <c r="B1185" s="279"/>
      <c r="C1185" s="279"/>
      <c r="D1185" s="280"/>
    </row>
    <row r="1186" spans="2:4">
      <c r="B1186" s="279"/>
      <c r="C1186" s="279"/>
      <c r="D1186" s="280"/>
    </row>
    <row r="1187" spans="2:4">
      <c r="B1187" s="279"/>
      <c r="C1187" s="279"/>
      <c r="D1187" s="280"/>
    </row>
    <row r="1188" spans="2:4">
      <c r="B1188" s="279"/>
      <c r="C1188" s="279"/>
      <c r="D1188" s="280"/>
    </row>
    <row r="1189" spans="2:4">
      <c r="B1189" s="279"/>
      <c r="C1189" s="279"/>
      <c r="D1189" s="280"/>
    </row>
    <row r="1190" spans="2:4">
      <c r="B1190" s="279"/>
      <c r="C1190" s="279"/>
      <c r="D1190" s="280"/>
    </row>
    <row r="1191" spans="2:4">
      <c r="B1191" s="279"/>
      <c r="C1191" s="279"/>
      <c r="D1191" s="280"/>
    </row>
    <row r="1192" spans="2:4">
      <c r="B1192" s="279"/>
      <c r="C1192" s="279"/>
      <c r="D1192" s="280"/>
    </row>
    <row r="1193" spans="2:4">
      <c r="B1193" s="279"/>
      <c r="C1193" s="279"/>
      <c r="D1193" s="280"/>
    </row>
    <row r="1194" spans="2:4">
      <c r="B1194" s="279"/>
      <c r="C1194" s="279"/>
      <c r="D1194" s="280"/>
    </row>
    <row r="1195" spans="2:4">
      <c r="B1195" s="279"/>
      <c r="C1195" s="279"/>
      <c r="D1195" s="280"/>
    </row>
    <row r="1196" spans="2:4">
      <c r="B1196" s="279"/>
      <c r="C1196" s="279"/>
      <c r="D1196" s="280"/>
    </row>
    <row r="1197" spans="2:4">
      <c r="B1197" s="279"/>
      <c r="C1197" s="279"/>
      <c r="D1197" s="280"/>
    </row>
    <row r="1198" spans="2:4">
      <c r="B1198" s="279"/>
      <c r="C1198" s="279"/>
      <c r="D1198" s="280"/>
    </row>
    <row r="1199" spans="2:4">
      <c r="B1199" s="279"/>
      <c r="C1199" s="279"/>
      <c r="D1199" s="280"/>
    </row>
    <row r="1200" spans="2:4">
      <c r="B1200" s="279"/>
      <c r="C1200" s="279"/>
      <c r="D1200" s="280"/>
    </row>
    <row r="1201" spans="2:4">
      <c r="B1201" s="279"/>
      <c r="C1201" s="279"/>
      <c r="D1201" s="280"/>
    </row>
    <row r="1202" spans="2:4">
      <c r="B1202" s="279"/>
      <c r="C1202" s="279"/>
      <c r="D1202" s="280"/>
    </row>
    <row r="1203" spans="2:4">
      <c r="B1203" s="279"/>
      <c r="C1203" s="279"/>
      <c r="D1203" s="280"/>
    </row>
    <row r="1204" spans="2:4">
      <c r="B1204" s="279"/>
      <c r="C1204" s="279"/>
      <c r="D1204" s="280"/>
    </row>
    <row r="1205" spans="2:4">
      <c r="B1205" s="279"/>
      <c r="C1205" s="279"/>
      <c r="D1205" s="280"/>
    </row>
    <row r="1206" spans="2:4">
      <c r="B1206" s="279"/>
      <c r="C1206" s="279"/>
      <c r="D1206" s="280"/>
    </row>
    <row r="1207" spans="2:4">
      <c r="B1207" s="279"/>
      <c r="C1207" s="279"/>
      <c r="D1207" s="280"/>
    </row>
    <row r="1208" spans="2:4">
      <c r="B1208" s="279"/>
      <c r="C1208" s="279"/>
      <c r="D1208" s="280"/>
    </row>
    <row r="1209" spans="2:4">
      <c r="B1209" s="279"/>
      <c r="C1209" s="279"/>
      <c r="D1209" s="280"/>
    </row>
    <row r="1210" spans="2:4">
      <c r="B1210" s="279"/>
      <c r="C1210" s="279"/>
      <c r="D1210" s="280"/>
    </row>
    <row r="1211" spans="2:4">
      <c r="B1211" s="279"/>
      <c r="C1211" s="279"/>
      <c r="D1211" s="280"/>
    </row>
    <row r="1212" spans="2:4">
      <c r="B1212" s="279"/>
      <c r="C1212" s="279"/>
      <c r="D1212" s="280"/>
    </row>
    <row r="1213" spans="2:4">
      <c r="B1213" s="279"/>
      <c r="C1213" s="279"/>
      <c r="D1213" s="280"/>
    </row>
    <row r="1214" spans="2:4">
      <c r="B1214" s="279"/>
      <c r="C1214" s="279"/>
      <c r="D1214" s="280"/>
    </row>
    <row r="1215" spans="2:4">
      <c r="B1215" s="279"/>
      <c r="C1215" s="279"/>
      <c r="D1215" s="280"/>
    </row>
    <row r="1216" spans="2:4">
      <c r="B1216" s="279"/>
      <c r="C1216" s="279"/>
      <c r="D1216" s="280"/>
    </row>
    <row r="1217" spans="2:4">
      <c r="B1217" s="279"/>
      <c r="C1217" s="279"/>
      <c r="D1217" s="280"/>
    </row>
    <row r="1218" spans="2:4">
      <c r="B1218" s="279"/>
      <c r="C1218" s="279"/>
      <c r="D1218" s="280"/>
    </row>
    <row r="1219" spans="2:4">
      <c r="B1219" s="279"/>
      <c r="C1219" s="279"/>
      <c r="D1219" s="280"/>
    </row>
    <row r="1220" spans="2:4">
      <c r="B1220" s="279"/>
      <c r="C1220" s="279"/>
      <c r="D1220" s="280"/>
    </row>
    <row r="1221" spans="2:4">
      <c r="B1221" s="279"/>
      <c r="C1221" s="279"/>
      <c r="D1221" s="280"/>
    </row>
    <row r="1222" spans="2:4">
      <c r="B1222" s="279"/>
      <c r="C1222" s="279"/>
      <c r="D1222" s="280"/>
    </row>
    <row r="1223" spans="2:4">
      <c r="B1223" s="279"/>
      <c r="C1223" s="279"/>
      <c r="D1223" s="280"/>
    </row>
    <row r="1224" spans="2:4">
      <c r="B1224" s="279"/>
      <c r="C1224" s="279"/>
      <c r="D1224" s="280"/>
    </row>
    <row r="1225" spans="2:4">
      <c r="B1225" s="279"/>
      <c r="C1225" s="279"/>
      <c r="D1225" s="280"/>
    </row>
    <row r="1226" spans="2:4">
      <c r="B1226" s="279"/>
      <c r="C1226" s="279"/>
      <c r="D1226" s="280"/>
    </row>
    <row r="1227" spans="2:4">
      <c r="B1227" s="279"/>
      <c r="C1227" s="279"/>
      <c r="D1227" s="280"/>
    </row>
    <row r="1228" spans="2:4">
      <c r="B1228" s="279"/>
      <c r="C1228" s="279"/>
      <c r="D1228" s="280"/>
    </row>
    <row r="1229" spans="2:4">
      <c r="B1229" s="279"/>
      <c r="C1229" s="279"/>
      <c r="D1229" s="280"/>
    </row>
    <row r="1230" spans="2:4">
      <c r="B1230" s="279"/>
      <c r="C1230" s="279"/>
      <c r="D1230" s="280"/>
    </row>
    <row r="1231" spans="2:4">
      <c r="B1231" s="279"/>
      <c r="C1231" s="279"/>
      <c r="D1231" s="280"/>
    </row>
    <row r="1232" spans="2:4">
      <c r="B1232" s="279"/>
      <c r="C1232" s="279"/>
      <c r="D1232" s="280"/>
    </row>
    <row r="1233" spans="2:4">
      <c r="B1233" s="279"/>
      <c r="C1233" s="279"/>
      <c r="D1233" s="280"/>
    </row>
    <row r="1234" spans="2:4">
      <c r="B1234" s="279"/>
      <c r="C1234" s="279"/>
      <c r="D1234" s="280"/>
    </row>
    <row r="1235" spans="2:4">
      <c r="B1235" s="279"/>
      <c r="C1235" s="279"/>
      <c r="D1235" s="280"/>
    </row>
    <row r="1236" spans="2:4">
      <c r="B1236" s="279"/>
      <c r="C1236" s="279"/>
      <c r="D1236" s="280"/>
    </row>
    <row r="1237" spans="2:4">
      <c r="B1237" s="279"/>
      <c r="C1237" s="279"/>
      <c r="D1237" s="280"/>
    </row>
    <row r="1238" spans="2:4">
      <c r="B1238" s="279"/>
      <c r="C1238" s="279"/>
      <c r="D1238" s="280"/>
    </row>
    <row r="1239" spans="2:4">
      <c r="B1239" s="279"/>
      <c r="C1239" s="279"/>
      <c r="D1239" s="280"/>
    </row>
    <row r="1240" spans="2:4">
      <c r="B1240" s="279"/>
      <c r="C1240" s="279"/>
      <c r="D1240" s="280"/>
    </row>
    <row r="1241" spans="2:4">
      <c r="B1241" s="279"/>
      <c r="C1241" s="279"/>
      <c r="D1241" s="280"/>
    </row>
    <row r="1242" spans="2:4">
      <c r="B1242" s="279"/>
      <c r="C1242" s="279"/>
      <c r="D1242" s="280"/>
    </row>
    <row r="1243" spans="2:4">
      <c r="B1243" s="279"/>
      <c r="C1243" s="279"/>
      <c r="D1243" s="280"/>
    </row>
    <row r="1244" spans="2:4">
      <c r="B1244" s="279"/>
      <c r="C1244" s="279"/>
      <c r="D1244" s="280"/>
    </row>
    <row r="1245" spans="2:4">
      <c r="B1245" s="279"/>
      <c r="C1245" s="279"/>
      <c r="D1245" s="280"/>
    </row>
    <row r="1246" spans="2:4">
      <c r="B1246" s="279"/>
      <c r="C1246" s="279"/>
      <c r="D1246" s="280"/>
    </row>
    <row r="1247" spans="2:4">
      <c r="B1247" s="279"/>
      <c r="C1247" s="279"/>
      <c r="D1247" s="280"/>
    </row>
    <row r="1248" spans="2:4">
      <c r="B1248" s="279"/>
      <c r="C1248" s="279"/>
      <c r="D1248" s="280"/>
    </row>
    <row r="1249" spans="2:4">
      <c r="B1249" s="279"/>
      <c r="C1249" s="279"/>
      <c r="D1249" s="280"/>
    </row>
    <row r="1250" spans="2:4">
      <c r="B1250" s="279"/>
      <c r="C1250" s="279"/>
      <c r="D1250" s="280"/>
    </row>
    <row r="1251" spans="2:4">
      <c r="B1251" s="279"/>
      <c r="C1251" s="279"/>
      <c r="D1251" s="280"/>
    </row>
    <row r="1252" spans="2:4">
      <c r="B1252" s="279"/>
      <c r="C1252" s="279"/>
      <c r="D1252" s="280"/>
    </row>
    <row r="1253" spans="2:4">
      <c r="B1253" s="279"/>
      <c r="C1253" s="279"/>
      <c r="D1253" s="280"/>
    </row>
    <row r="1254" spans="2:4">
      <c r="B1254" s="279"/>
      <c r="C1254" s="279"/>
      <c r="D1254" s="280"/>
    </row>
    <row r="1255" spans="2:4">
      <c r="B1255" s="279"/>
      <c r="C1255" s="279"/>
      <c r="D1255" s="280"/>
    </row>
    <row r="1256" spans="2:4">
      <c r="B1256" s="279"/>
      <c r="C1256" s="279"/>
      <c r="D1256" s="280"/>
    </row>
    <row r="1257" spans="2:4">
      <c r="B1257" s="279"/>
      <c r="C1257" s="279"/>
      <c r="D1257" s="280"/>
    </row>
    <row r="1258" spans="2:4">
      <c r="B1258" s="279"/>
      <c r="C1258" s="279"/>
      <c r="D1258" s="280"/>
    </row>
    <row r="1259" spans="2:4">
      <c r="B1259" s="279"/>
      <c r="C1259" s="279"/>
      <c r="D1259" s="280"/>
    </row>
    <row r="1260" spans="2:4">
      <c r="B1260" s="279"/>
      <c r="C1260" s="279"/>
      <c r="D1260" s="280"/>
    </row>
    <row r="1261" spans="2:4">
      <c r="B1261" s="279"/>
      <c r="C1261" s="279"/>
      <c r="D1261" s="280"/>
    </row>
    <row r="1262" spans="2:4">
      <c r="B1262" s="279"/>
      <c r="C1262" s="279"/>
      <c r="D1262" s="280"/>
    </row>
    <row r="1263" spans="2:4">
      <c r="B1263" s="279"/>
      <c r="C1263" s="279"/>
      <c r="D1263" s="280"/>
    </row>
    <row r="1264" spans="2:4">
      <c r="B1264" s="279"/>
      <c r="C1264" s="279"/>
      <c r="D1264" s="280"/>
    </row>
    <row r="1265" spans="2:4">
      <c r="B1265" s="279"/>
      <c r="C1265" s="279"/>
      <c r="D1265" s="280"/>
    </row>
    <row r="1266" spans="2:4">
      <c r="B1266" s="279"/>
      <c r="C1266" s="279"/>
      <c r="D1266" s="280"/>
    </row>
    <row r="1267" spans="2:4">
      <c r="B1267" s="279"/>
      <c r="C1267" s="279"/>
      <c r="D1267" s="280"/>
    </row>
    <row r="1268" spans="2:4">
      <c r="B1268" s="279"/>
      <c r="C1268" s="279"/>
      <c r="D1268" s="280"/>
    </row>
    <row r="1269" spans="2:4">
      <c r="B1269" s="279"/>
      <c r="C1269" s="279"/>
      <c r="D1269" s="280"/>
    </row>
    <row r="1270" spans="2:4">
      <c r="B1270" s="279"/>
      <c r="C1270" s="279"/>
      <c r="D1270" s="280"/>
    </row>
    <row r="1271" spans="2:4">
      <c r="B1271" s="279"/>
      <c r="C1271" s="279"/>
      <c r="D1271" s="280"/>
    </row>
    <row r="1272" spans="2:4">
      <c r="B1272" s="279"/>
      <c r="C1272" s="279"/>
      <c r="D1272" s="280"/>
    </row>
    <row r="1273" spans="2:4">
      <c r="B1273" s="279"/>
      <c r="C1273" s="279"/>
      <c r="D1273" s="280"/>
    </row>
    <row r="1274" spans="2:4">
      <c r="B1274" s="279"/>
      <c r="C1274" s="279"/>
      <c r="D1274" s="280"/>
    </row>
    <row r="1275" spans="2:4">
      <c r="B1275" s="279"/>
      <c r="C1275" s="279"/>
      <c r="D1275" s="280"/>
    </row>
    <row r="1276" spans="2:4">
      <c r="B1276" s="279"/>
      <c r="C1276" s="279"/>
      <c r="D1276" s="280"/>
    </row>
    <row r="1277" spans="2:4">
      <c r="B1277" s="279"/>
      <c r="C1277" s="279"/>
      <c r="D1277" s="280"/>
    </row>
    <row r="1278" spans="2:4">
      <c r="B1278" s="279"/>
      <c r="C1278" s="279"/>
      <c r="D1278" s="280"/>
    </row>
    <row r="1279" spans="2:4">
      <c r="B1279" s="279"/>
      <c r="C1279" s="279"/>
      <c r="D1279" s="280"/>
    </row>
    <row r="1280" spans="2:4">
      <c r="B1280" s="279"/>
      <c r="C1280" s="279"/>
      <c r="D1280" s="280"/>
    </row>
    <row r="1281" spans="2:4">
      <c r="B1281" s="279"/>
      <c r="C1281" s="279"/>
      <c r="D1281" s="280"/>
    </row>
    <row r="1282" spans="2:4">
      <c r="B1282" s="279"/>
      <c r="C1282" s="279"/>
      <c r="D1282" s="280"/>
    </row>
    <row r="1283" spans="2:4">
      <c r="B1283" s="279"/>
      <c r="C1283" s="279"/>
      <c r="D1283" s="280"/>
    </row>
    <row r="1284" spans="2:4">
      <c r="B1284" s="279"/>
      <c r="C1284" s="279"/>
      <c r="D1284" s="280"/>
    </row>
    <row r="1285" spans="2:4">
      <c r="B1285" s="279"/>
      <c r="C1285" s="279"/>
      <c r="D1285" s="280"/>
    </row>
    <row r="1286" spans="2:4">
      <c r="B1286" s="279"/>
      <c r="C1286" s="279"/>
      <c r="D1286" s="280"/>
    </row>
    <row r="1287" spans="2:4">
      <c r="B1287" s="279"/>
      <c r="C1287" s="279"/>
      <c r="D1287" s="280"/>
    </row>
    <row r="1288" spans="2:4">
      <c r="B1288" s="279"/>
      <c r="C1288" s="279"/>
      <c r="D1288" s="280"/>
    </row>
    <row r="1289" spans="2:4">
      <c r="B1289" s="279"/>
      <c r="C1289" s="279"/>
      <c r="D1289" s="280"/>
    </row>
    <row r="1290" spans="2:4">
      <c r="B1290" s="279"/>
      <c r="C1290" s="279"/>
      <c r="D1290" s="280"/>
    </row>
    <row r="1291" spans="2:4">
      <c r="B1291" s="279"/>
      <c r="C1291" s="279"/>
      <c r="D1291" s="280"/>
    </row>
    <row r="1292" spans="2:4">
      <c r="B1292" s="279"/>
      <c r="C1292" s="279"/>
      <c r="D1292" s="280"/>
    </row>
    <row r="1293" spans="2:4">
      <c r="B1293" s="279"/>
      <c r="C1293" s="279"/>
      <c r="D1293" s="280"/>
    </row>
    <row r="1294" spans="2:4">
      <c r="B1294" s="279"/>
      <c r="C1294" s="279"/>
      <c r="D1294" s="280"/>
    </row>
    <row r="1295" spans="2:4">
      <c r="B1295" s="279"/>
      <c r="C1295" s="279"/>
      <c r="D1295" s="280"/>
    </row>
    <row r="1296" spans="2:4">
      <c r="B1296" s="279"/>
      <c r="C1296" s="279"/>
      <c r="D1296" s="280"/>
    </row>
    <row r="1297" spans="2:4">
      <c r="B1297" s="279"/>
      <c r="C1297" s="279"/>
      <c r="D1297" s="280"/>
    </row>
    <row r="1298" spans="2:4">
      <c r="B1298" s="279"/>
      <c r="C1298" s="279"/>
      <c r="D1298" s="280"/>
    </row>
    <row r="1299" spans="2:4">
      <c r="B1299" s="279"/>
      <c r="C1299" s="279"/>
      <c r="D1299" s="280"/>
    </row>
    <row r="1300" spans="2:4">
      <c r="B1300" s="279"/>
      <c r="C1300" s="279"/>
      <c r="D1300" s="280"/>
    </row>
    <row r="1301" spans="2:4">
      <c r="B1301" s="279"/>
      <c r="C1301" s="279"/>
      <c r="D1301" s="280"/>
    </row>
    <row r="1302" spans="2:4">
      <c r="B1302" s="279"/>
      <c r="C1302" s="279"/>
      <c r="D1302" s="280"/>
    </row>
    <row r="1303" spans="2:4">
      <c r="B1303" s="279"/>
      <c r="C1303" s="279"/>
      <c r="D1303" s="280"/>
    </row>
    <row r="1304" spans="2:4">
      <c r="B1304" s="279"/>
      <c r="C1304" s="279"/>
      <c r="D1304" s="280"/>
    </row>
    <row r="1305" spans="2:4">
      <c r="B1305" s="279"/>
      <c r="C1305" s="279"/>
      <c r="D1305" s="280"/>
    </row>
    <row r="1306" spans="2:4">
      <c r="B1306" s="279"/>
      <c r="C1306" s="279"/>
      <c r="D1306" s="280"/>
    </row>
    <row r="1307" spans="2:4">
      <c r="B1307" s="279"/>
      <c r="C1307" s="279"/>
      <c r="D1307" s="280"/>
    </row>
    <row r="1308" spans="2:4">
      <c r="B1308" s="279"/>
      <c r="C1308" s="279"/>
      <c r="D1308" s="280"/>
    </row>
    <row r="1309" spans="2:4">
      <c r="B1309" s="279"/>
      <c r="C1309" s="279"/>
      <c r="D1309" s="280"/>
    </row>
    <row r="1310" spans="2:4">
      <c r="B1310" s="279"/>
      <c r="C1310" s="279"/>
      <c r="D1310" s="280"/>
    </row>
    <row r="1311" spans="2:4">
      <c r="B1311" s="279"/>
      <c r="C1311" s="279"/>
      <c r="D1311" s="280"/>
    </row>
    <row r="1312" spans="2:4">
      <c r="B1312" s="279"/>
      <c r="C1312" s="279"/>
      <c r="D1312" s="280"/>
    </row>
    <row r="1313" spans="2:4">
      <c r="B1313" s="279"/>
      <c r="C1313" s="279"/>
      <c r="D1313" s="280"/>
    </row>
    <row r="1314" spans="2:4">
      <c r="B1314" s="279"/>
      <c r="C1314" s="279"/>
      <c r="D1314" s="280"/>
    </row>
    <row r="1315" spans="2:4">
      <c r="B1315" s="279"/>
      <c r="C1315" s="279"/>
      <c r="D1315" s="280"/>
    </row>
    <row r="1316" spans="2:4">
      <c r="B1316" s="279"/>
      <c r="C1316" s="279"/>
      <c r="D1316" s="280"/>
    </row>
    <row r="1317" spans="2:4">
      <c r="B1317" s="279"/>
      <c r="C1317" s="279"/>
      <c r="D1317" s="280"/>
    </row>
    <row r="1318" spans="2:4">
      <c r="B1318" s="279"/>
      <c r="C1318" s="279"/>
      <c r="D1318" s="280"/>
    </row>
    <row r="1319" spans="2:4">
      <c r="B1319" s="279"/>
      <c r="C1319" s="279"/>
      <c r="D1319" s="280"/>
    </row>
    <row r="1320" spans="2:4">
      <c r="B1320" s="279"/>
      <c r="C1320" s="279"/>
      <c r="D1320" s="280"/>
    </row>
    <row r="1321" spans="2:4">
      <c r="B1321" s="279"/>
      <c r="C1321" s="279"/>
      <c r="D1321" s="280"/>
    </row>
    <row r="1322" spans="2:4">
      <c r="B1322" s="279"/>
      <c r="C1322" s="279"/>
      <c r="D1322" s="280"/>
    </row>
    <row r="1323" spans="2:4">
      <c r="B1323" s="279"/>
      <c r="C1323" s="279"/>
      <c r="D1323" s="280"/>
    </row>
    <row r="1324" spans="2:4">
      <c r="B1324" s="279"/>
      <c r="C1324" s="279"/>
      <c r="D1324" s="280"/>
    </row>
    <row r="1325" spans="2:4">
      <c r="B1325" s="279"/>
      <c r="C1325" s="279"/>
      <c r="D1325" s="280"/>
    </row>
    <row r="1326" spans="2:4">
      <c r="B1326" s="279"/>
      <c r="C1326" s="279"/>
      <c r="D1326" s="280"/>
    </row>
    <row r="1327" spans="2:4">
      <c r="B1327" s="279"/>
      <c r="C1327" s="279"/>
      <c r="D1327" s="280"/>
    </row>
    <row r="1328" spans="2:4">
      <c r="B1328" s="279"/>
      <c r="C1328" s="279"/>
      <c r="D1328" s="280"/>
    </row>
    <row r="1329" spans="2:4">
      <c r="B1329" s="279"/>
      <c r="C1329" s="279"/>
      <c r="D1329" s="280"/>
    </row>
    <row r="1330" spans="2:4">
      <c r="B1330" s="279"/>
      <c r="C1330" s="279"/>
      <c r="D1330" s="280"/>
    </row>
    <row r="1331" spans="2:4">
      <c r="B1331" s="279"/>
      <c r="C1331" s="279"/>
      <c r="D1331" s="280"/>
    </row>
    <row r="1332" spans="2:4">
      <c r="B1332" s="279"/>
      <c r="C1332" s="279"/>
      <c r="D1332" s="280"/>
    </row>
    <row r="1333" spans="2:4">
      <c r="B1333" s="279"/>
      <c r="C1333" s="279"/>
      <c r="D1333" s="280"/>
    </row>
    <row r="1334" spans="2:4">
      <c r="B1334" s="279"/>
      <c r="C1334" s="279"/>
      <c r="D1334" s="280"/>
    </row>
    <row r="1335" spans="2:4">
      <c r="B1335" s="279"/>
      <c r="C1335" s="279"/>
      <c r="D1335" s="280"/>
    </row>
    <row r="1336" spans="2:4">
      <c r="B1336" s="279"/>
      <c r="C1336" s="279"/>
      <c r="D1336" s="280"/>
    </row>
    <row r="1337" spans="2:4">
      <c r="B1337" s="279"/>
      <c r="C1337" s="279"/>
      <c r="D1337" s="280"/>
    </row>
    <row r="1338" spans="2:4">
      <c r="B1338" s="279"/>
      <c r="C1338" s="279"/>
      <c r="D1338" s="280"/>
    </row>
    <row r="1339" spans="2:4">
      <c r="B1339" s="279"/>
      <c r="C1339" s="279"/>
      <c r="D1339" s="280"/>
    </row>
    <row r="1340" spans="2:4">
      <c r="B1340" s="279"/>
      <c r="C1340" s="279"/>
      <c r="D1340" s="280"/>
    </row>
    <row r="1341" spans="2:4">
      <c r="B1341" s="279"/>
      <c r="C1341" s="279"/>
      <c r="D1341" s="280"/>
    </row>
    <row r="1342" spans="2:4">
      <c r="B1342" s="279"/>
      <c r="C1342" s="279"/>
      <c r="D1342" s="280"/>
    </row>
    <row r="1343" spans="2:4">
      <c r="B1343" s="279"/>
      <c r="C1343" s="279"/>
      <c r="D1343" s="280"/>
    </row>
    <row r="1344" spans="2:4">
      <c r="B1344" s="279"/>
      <c r="C1344" s="279"/>
      <c r="D1344" s="280"/>
    </row>
    <row r="1345" spans="2:4">
      <c r="B1345" s="279"/>
      <c r="C1345" s="279"/>
      <c r="D1345" s="280"/>
    </row>
    <row r="1346" spans="2:4">
      <c r="B1346" s="279"/>
      <c r="C1346" s="279"/>
      <c r="D1346" s="280"/>
    </row>
    <row r="1347" spans="2:4">
      <c r="B1347" s="279"/>
      <c r="C1347" s="279"/>
      <c r="D1347" s="280"/>
    </row>
    <row r="1348" spans="2:4">
      <c r="B1348" s="279"/>
      <c r="C1348" s="279"/>
      <c r="D1348" s="280"/>
    </row>
    <row r="1349" spans="2:4">
      <c r="B1349" s="279"/>
      <c r="C1349" s="279"/>
      <c r="D1349" s="280"/>
    </row>
    <row r="1350" spans="2:4">
      <c r="B1350" s="279"/>
      <c r="C1350" s="279"/>
      <c r="D1350" s="280"/>
    </row>
    <row r="1351" spans="2:4">
      <c r="B1351" s="279"/>
      <c r="C1351" s="279"/>
      <c r="D1351" s="280"/>
    </row>
    <row r="1352" spans="2:4">
      <c r="B1352" s="279"/>
      <c r="C1352" s="279"/>
      <c r="D1352" s="280"/>
    </row>
    <row r="1353" spans="2:4">
      <c r="B1353" s="279"/>
      <c r="C1353" s="279"/>
      <c r="D1353" s="280"/>
    </row>
    <row r="1354" spans="2:4">
      <c r="B1354" s="279"/>
      <c r="C1354" s="279"/>
      <c r="D1354" s="280"/>
    </row>
    <row r="1355" spans="2:4">
      <c r="B1355" s="279"/>
      <c r="C1355" s="279"/>
      <c r="D1355" s="280"/>
    </row>
    <row r="1356" spans="2:4">
      <c r="B1356" s="279"/>
      <c r="C1356" s="279"/>
      <c r="D1356" s="280"/>
    </row>
    <row r="1357" spans="2:4">
      <c r="B1357" s="279"/>
      <c r="C1357" s="279"/>
      <c r="D1357" s="280"/>
    </row>
    <row r="1358" spans="2:4">
      <c r="B1358" s="279"/>
      <c r="C1358" s="279"/>
      <c r="D1358" s="280"/>
    </row>
    <row r="1359" spans="2:4">
      <c r="B1359" s="279"/>
      <c r="C1359" s="279"/>
      <c r="D1359" s="280"/>
    </row>
    <row r="1360" spans="2:4">
      <c r="B1360" s="279"/>
      <c r="C1360" s="279"/>
      <c r="D1360" s="280"/>
    </row>
    <row r="1361" spans="2:4">
      <c r="B1361" s="279"/>
      <c r="C1361" s="279"/>
      <c r="D1361" s="280"/>
    </row>
    <row r="1362" spans="2:4">
      <c r="B1362" s="279"/>
      <c r="C1362" s="279"/>
      <c r="D1362" s="280"/>
    </row>
    <row r="1363" spans="2:4">
      <c r="B1363" s="279"/>
      <c r="C1363" s="279"/>
      <c r="D1363" s="280"/>
    </row>
    <row r="1364" spans="2:4">
      <c r="B1364" s="279"/>
      <c r="C1364" s="279"/>
      <c r="D1364" s="280"/>
    </row>
    <row r="1365" spans="2:4">
      <c r="B1365" s="279"/>
      <c r="C1365" s="279"/>
      <c r="D1365" s="280"/>
    </row>
    <row r="1366" spans="2:4">
      <c r="B1366" s="279"/>
      <c r="C1366" s="279"/>
      <c r="D1366" s="280"/>
    </row>
    <row r="1367" spans="2:4">
      <c r="B1367" s="279"/>
      <c r="C1367" s="279"/>
      <c r="D1367" s="280"/>
    </row>
    <row r="1368" spans="2:4">
      <c r="B1368" s="279"/>
      <c r="C1368" s="279"/>
      <c r="D1368" s="280"/>
    </row>
    <row r="1369" spans="2:4">
      <c r="B1369" s="279"/>
      <c r="C1369" s="279"/>
      <c r="D1369" s="280"/>
    </row>
    <row r="1370" spans="2:4">
      <c r="B1370" s="279"/>
      <c r="C1370" s="279"/>
      <c r="D1370" s="280"/>
    </row>
    <row r="1371" spans="2:4">
      <c r="B1371" s="279"/>
      <c r="C1371" s="279"/>
      <c r="D1371" s="280"/>
    </row>
    <row r="1372" spans="2:4">
      <c r="B1372" s="279"/>
      <c r="C1372" s="279"/>
      <c r="D1372" s="280"/>
    </row>
    <row r="1373" spans="2:4">
      <c r="B1373" s="279"/>
      <c r="C1373" s="279"/>
      <c r="D1373" s="280"/>
    </row>
    <row r="1374" spans="2:4">
      <c r="B1374" s="279"/>
      <c r="C1374" s="279"/>
      <c r="D1374" s="280"/>
    </row>
    <row r="1375" spans="2:4">
      <c r="B1375" s="279"/>
      <c r="C1375" s="279"/>
      <c r="D1375" s="280"/>
    </row>
    <row r="1376" spans="2:4">
      <c r="B1376" s="279"/>
      <c r="C1376" s="279"/>
      <c r="D1376" s="280"/>
    </row>
    <row r="1377" spans="2:4">
      <c r="B1377" s="279"/>
      <c r="C1377" s="279"/>
      <c r="D1377" s="280"/>
    </row>
    <row r="1378" spans="2:4">
      <c r="B1378" s="279"/>
      <c r="C1378" s="279"/>
      <c r="D1378" s="280"/>
    </row>
    <row r="1379" spans="2:4">
      <c r="B1379" s="279"/>
      <c r="C1379" s="279"/>
      <c r="D1379" s="280"/>
    </row>
    <row r="1380" spans="2:4">
      <c r="B1380" s="279"/>
      <c r="C1380" s="279"/>
      <c r="D1380" s="280"/>
    </row>
    <row r="1381" spans="2:4">
      <c r="B1381" s="279"/>
      <c r="C1381" s="279"/>
      <c r="D1381" s="280"/>
    </row>
    <row r="1382" spans="2:4">
      <c r="B1382" s="279"/>
      <c r="C1382" s="279"/>
      <c r="D1382" s="280"/>
    </row>
    <row r="1383" spans="2:4">
      <c r="B1383" s="279"/>
      <c r="C1383" s="279"/>
      <c r="D1383" s="280"/>
    </row>
    <row r="1384" spans="2:4">
      <c r="B1384" s="279"/>
      <c r="C1384" s="279"/>
      <c r="D1384" s="280"/>
    </row>
    <row r="1385" spans="2:4">
      <c r="B1385" s="279"/>
      <c r="C1385" s="279"/>
      <c r="D1385" s="280"/>
    </row>
    <row r="1386" spans="2:4">
      <c r="B1386" s="279"/>
      <c r="C1386" s="279"/>
      <c r="D1386" s="280"/>
    </row>
    <row r="1387" spans="2:4">
      <c r="B1387" s="279"/>
      <c r="C1387" s="279"/>
      <c r="D1387" s="280"/>
    </row>
    <row r="1388" spans="2:4">
      <c r="B1388" s="279"/>
      <c r="C1388" s="279"/>
      <c r="D1388" s="280"/>
    </row>
    <row r="1389" spans="2:4">
      <c r="B1389" s="279"/>
      <c r="C1389" s="279"/>
      <c r="D1389" s="280"/>
    </row>
    <row r="1390" spans="2:4">
      <c r="B1390" s="279"/>
      <c r="C1390" s="279"/>
      <c r="D1390" s="280"/>
    </row>
    <row r="1391" spans="2:4">
      <c r="B1391" s="279"/>
      <c r="C1391" s="279"/>
      <c r="D1391" s="280"/>
    </row>
    <row r="1392" spans="2:4">
      <c r="B1392" s="279"/>
      <c r="C1392" s="279"/>
      <c r="D1392" s="280"/>
    </row>
    <row r="1393" spans="2:4">
      <c r="B1393" s="279"/>
      <c r="C1393" s="279"/>
      <c r="D1393" s="280"/>
    </row>
    <row r="1394" spans="2:4">
      <c r="B1394" s="279"/>
      <c r="C1394" s="279"/>
      <c r="D1394" s="280"/>
    </row>
    <row r="1395" spans="2:4">
      <c r="B1395" s="279"/>
      <c r="C1395" s="279"/>
      <c r="D1395" s="280"/>
    </row>
    <row r="1396" spans="2:4">
      <c r="B1396" s="279"/>
      <c r="C1396" s="279"/>
      <c r="D1396" s="280"/>
    </row>
    <row r="1397" spans="2:4">
      <c r="B1397" s="279"/>
      <c r="C1397" s="279"/>
      <c r="D1397" s="280"/>
    </row>
    <row r="1398" spans="2:4">
      <c r="B1398" s="279"/>
      <c r="C1398" s="279"/>
      <c r="D1398" s="280"/>
    </row>
    <row r="1399" spans="2:4">
      <c r="B1399" s="279"/>
      <c r="C1399" s="279"/>
      <c r="D1399" s="280"/>
    </row>
    <row r="1400" spans="2:4">
      <c r="B1400" s="279"/>
      <c r="C1400" s="279"/>
      <c r="D1400" s="280"/>
    </row>
    <row r="1401" spans="2:4">
      <c r="B1401" s="279"/>
      <c r="C1401" s="279"/>
      <c r="D1401" s="280"/>
    </row>
    <row r="1402" spans="2:4">
      <c r="B1402" s="279"/>
      <c r="C1402" s="279"/>
      <c r="D1402" s="280"/>
    </row>
    <row r="1403" spans="2:4">
      <c r="B1403" s="279"/>
      <c r="C1403" s="279"/>
      <c r="D1403" s="280"/>
    </row>
    <row r="1404" spans="2:4">
      <c r="B1404" s="279"/>
      <c r="C1404" s="279"/>
      <c r="D1404" s="280"/>
    </row>
    <row r="1405" spans="2:4">
      <c r="B1405" s="279"/>
      <c r="C1405" s="279"/>
      <c r="D1405" s="280"/>
    </row>
    <row r="1406" spans="2:4">
      <c r="B1406" s="279"/>
      <c r="C1406" s="279"/>
      <c r="D1406" s="280"/>
    </row>
    <row r="1407" spans="2:4">
      <c r="B1407" s="279"/>
      <c r="C1407" s="279"/>
      <c r="D1407" s="280"/>
    </row>
    <row r="1408" spans="2:4">
      <c r="B1408" s="279"/>
      <c r="C1408" s="279"/>
      <c r="D1408" s="280"/>
    </row>
    <row r="1409" spans="2:4">
      <c r="B1409" s="279"/>
      <c r="C1409" s="279"/>
      <c r="D1409" s="280"/>
    </row>
    <row r="1410" spans="2:4">
      <c r="B1410" s="279"/>
      <c r="C1410" s="279"/>
      <c r="D1410" s="280"/>
    </row>
    <row r="1411" spans="2:4">
      <c r="B1411" s="279"/>
      <c r="C1411" s="279"/>
      <c r="D1411" s="280"/>
    </row>
    <row r="1412" spans="2:4">
      <c r="B1412" s="279"/>
      <c r="C1412" s="279"/>
      <c r="D1412" s="280"/>
    </row>
    <row r="1413" spans="2:4">
      <c r="B1413" s="279"/>
      <c r="C1413" s="279"/>
      <c r="D1413" s="280"/>
    </row>
    <row r="1414" spans="2:4">
      <c r="B1414" s="279"/>
      <c r="C1414" s="279"/>
      <c r="D1414" s="280"/>
    </row>
    <row r="1415" spans="2:4">
      <c r="B1415" s="279"/>
      <c r="C1415" s="279"/>
      <c r="D1415" s="280"/>
    </row>
    <row r="1416" spans="2:4">
      <c r="B1416" s="279"/>
      <c r="C1416" s="279"/>
      <c r="D1416" s="280"/>
    </row>
    <row r="1417" spans="2:4">
      <c r="B1417" s="279"/>
      <c r="C1417" s="279"/>
      <c r="D1417" s="280"/>
    </row>
    <row r="1418" spans="2:4">
      <c r="B1418" s="279"/>
      <c r="C1418" s="279"/>
      <c r="D1418" s="280"/>
    </row>
    <row r="1419" spans="2:4">
      <c r="B1419" s="279"/>
      <c r="C1419" s="279"/>
      <c r="D1419" s="280"/>
    </row>
    <row r="1420" spans="2:4">
      <c r="B1420" s="279"/>
      <c r="C1420" s="279"/>
      <c r="D1420" s="280"/>
    </row>
    <row r="1421" spans="2:4">
      <c r="B1421" s="279"/>
      <c r="C1421" s="279"/>
      <c r="D1421" s="280"/>
    </row>
    <row r="1422" spans="2:4">
      <c r="B1422" s="279"/>
      <c r="C1422" s="279"/>
      <c r="D1422" s="280"/>
    </row>
    <row r="1423" spans="2:4">
      <c r="B1423" s="279"/>
      <c r="C1423" s="279"/>
      <c r="D1423" s="280"/>
    </row>
    <row r="1424" spans="2:4">
      <c r="B1424" s="279"/>
      <c r="C1424" s="279"/>
      <c r="D1424" s="280"/>
    </row>
    <row r="1425" spans="2:4">
      <c r="B1425" s="279"/>
      <c r="C1425" s="279"/>
      <c r="D1425" s="280"/>
    </row>
    <row r="1426" spans="2:4">
      <c r="B1426" s="279"/>
      <c r="C1426" s="279"/>
      <c r="D1426" s="280"/>
    </row>
    <row r="1427" spans="2:4">
      <c r="B1427" s="279"/>
      <c r="C1427" s="279"/>
      <c r="D1427" s="280"/>
    </row>
    <row r="1428" spans="2:4">
      <c r="B1428" s="279"/>
      <c r="C1428" s="279"/>
      <c r="D1428" s="280"/>
    </row>
    <row r="1429" spans="2:4">
      <c r="B1429" s="279"/>
      <c r="C1429" s="279"/>
      <c r="D1429" s="280"/>
    </row>
    <row r="1430" spans="2:4">
      <c r="B1430" s="279"/>
      <c r="C1430" s="279"/>
      <c r="D1430" s="280"/>
    </row>
    <row r="1431" spans="2:4">
      <c r="B1431" s="279"/>
      <c r="C1431" s="279"/>
      <c r="D1431" s="280"/>
    </row>
    <row r="1432" spans="2:4">
      <c r="B1432" s="279"/>
      <c r="C1432" s="279"/>
      <c r="D1432" s="280"/>
    </row>
    <row r="1433" spans="2:4">
      <c r="B1433" s="279"/>
      <c r="C1433" s="279"/>
      <c r="D1433" s="280"/>
    </row>
    <row r="1434" spans="2:4">
      <c r="B1434" s="279"/>
      <c r="C1434" s="279"/>
      <c r="D1434" s="280"/>
    </row>
    <row r="1435" spans="2:4">
      <c r="B1435" s="279"/>
      <c r="C1435" s="279"/>
      <c r="D1435" s="280"/>
    </row>
    <row r="1436" spans="2:4">
      <c r="B1436" s="279"/>
      <c r="C1436" s="279"/>
      <c r="D1436" s="280"/>
    </row>
    <row r="1437" spans="2:4">
      <c r="B1437" s="279"/>
      <c r="C1437" s="279"/>
      <c r="D1437" s="280"/>
    </row>
    <row r="1438" spans="2:4">
      <c r="B1438" s="279"/>
      <c r="C1438" s="279"/>
      <c r="D1438" s="280"/>
    </row>
    <row r="1439" spans="2:4">
      <c r="B1439" s="279"/>
      <c r="C1439" s="279"/>
      <c r="D1439" s="280"/>
    </row>
    <row r="1440" spans="2:4">
      <c r="B1440" s="279"/>
      <c r="C1440" s="279"/>
      <c r="D1440" s="280"/>
    </row>
    <row r="1441" spans="2:4">
      <c r="B1441" s="279"/>
      <c r="C1441" s="279"/>
      <c r="D1441" s="280"/>
    </row>
    <row r="1442" spans="2:4">
      <c r="B1442" s="279"/>
      <c r="C1442" s="279"/>
      <c r="D1442" s="280"/>
    </row>
    <row r="1443" spans="2:4">
      <c r="B1443" s="279"/>
      <c r="C1443" s="279"/>
      <c r="D1443" s="280"/>
    </row>
    <row r="1444" spans="2:4">
      <c r="B1444" s="279"/>
      <c r="C1444" s="279"/>
      <c r="D1444" s="280"/>
    </row>
    <row r="1445" spans="2:4">
      <c r="B1445" s="279"/>
      <c r="C1445" s="279"/>
      <c r="D1445" s="280"/>
    </row>
    <row r="1446" spans="2:4">
      <c r="B1446" s="279"/>
      <c r="C1446" s="279"/>
      <c r="D1446" s="280"/>
    </row>
    <row r="1447" spans="2:4">
      <c r="B1447" s="279"/>
      <c r="C1447" s="279"/>
      <c r="D1447" s="280"/>
    </row>
    <row r="1448" spans="2:4">
      <c r="B1448" s="279"/>
      <c r="C1448" s="279"/>
      <c r="D1448" s="280"/>
    </row>
    <row r="1449" spans="2:4">
      <c r="B1449" s="279"/>
      <c r="C1449" s="279"/>
      <c r="D1449" s="280"/>
    </row>
    <row r="1450" spans="2:4">
      <c r="B1450" s="279"/>
      <c r="C1450" s="279"/>
      <c r="D1450" s="280"/>
    </row>
    <row r="1451" spans="2:4">
      <c r="B1451" s="279"/>
      <c r="C1451" s="279"/>
      <c r="D1451" s="280"/>
    </row>
    <row r="1452" spans="2:4">
      <c r="B1452" s="279"/>
      <c r="C1452" s="279"/>
      <c r="D1452" s="280"/>
    </row>
    <row r="1453" spans="2:4">
      <c r="B1453" s="279"/>
      <c r="C1453" s="279"/>
      <c r="D1453" s="280"/>
    </row>
    <row r="1454" spans="2:4">
      <c r="B1454" s="279"/>
      <c r="C1454" s="279"/>
      <c r="D1454" s="280"/>
    </row>
    <row r="1455" spans="2:4">
      <c r="B1455" s="279"/>
      <c r="C1455" s="279"/>
      <c r="D1455" s="280"/>
    </row>
    <row r="1456" spans="2:4">
      <c r="B1456" s="279"/>
      <c r="C1456" s="279"/>
      <c r="D1456" s="280"/>
    </row>
    <row r="1457" spans="2:4">
      <c r="B1457" s="279"/>
      <c r="C1457" s="279"/>
      <c r="D1457" s="280"/>
    </row>
    <row r="1458" spans="2:4">
      <c r="B1458" s="279"/>
      <c r="C1458" s="279"/>
      <c r="D1458" s="280"/>
    </row>
    <row r="1459" spans="2:4">
      <c r="B1459" s="279"/>
      <c r="C1459" s="279"/>
      <c r="D1459" s="280"/>
    </row>
    <row r="1460" spans="2:4">
      <c r="B1460" s="279"/>
      <c r="C1460" s="279"/>
      <c r="D1460" s="280"/>
    </row>
    <row r="1461" spans="2:4">
      <c r="B1461" s="279"/>
      <c r="C1461" s="279"/>
      <c r="D1461" s="280"/>
    </row>
    <row r="1462" spans="2:4">
      <c r="B1462" s="279"/>
      <c r="C1462" s="279"/>
      <c r="D1462" s="280"/>
    </row>
    <row r="1463" spans="2:4">
      <c r="B1463" s="279"/>
      <c r="C1463" s="279"/>
      <c r="D1463" s="280"/>
    </row>
    <row r="1464" spans="2:4">
      <c r="B1464" s="279"/>
      <c r="C1464" s="279"/>
      <c r="D1464" s="280"/>
    </row>
    <row r="1465" spans="2:4">
      <c r="B1465" s="279"/>
      <c r="C1465" s="279"/>
      <c r="D1465" s="280"/>
    </row>
    <row r="1466" spans="2:4">
      <c r="B1466" s="279"/>
      <c r="C1466" s="279"/>
      <c r="D1466" s="280"/>
    </row>
    <row r="1467" spans="2:4">
      <c r="B1467" s="279"/>
      <c r="C1467" s="279"/>
      <c r="D1467" s="280"/>
    </row>
    <row r="1468" spans="2:4">
      <c r="B1468" s="279"/>
      <c r="C1468" s="279"/>
      <c r="D1468" s="280"/>
    </row>
    <row r="1469" spans="2:4">
      <c r="B1469" s="279"/>
      <c r="C1469" s="279"/>
      <c r="D1469" s="280"/>
    </row>
    <row r="1470" spans="2:4">
      <c r="B1470" s="279"/>
      <c r="C1470" s="279"/>
      <c r="D1470" s="280"/>
    </row>
    <row r="1471" spans="2:4">
      <c r="B1471" s="279"/>
      <c r="C1471" s="279"/>
      <c r="D1471" s="280"/>
    </row>
    <row r="1472" spans="2:4">
      <c r="B1472" s="279"/>
      <c r="C1472" s="279"/>
      <c r="D1472" s="280"/>
    </row>
    <row r="1473" spans="2:4">
      <c r="B1473" s="279"/>
      <c r="C1473" s="279"/>
      <c r="D1473" s="280"/>
    </row>
    <row r="1474" spans="2:4">
      <c r="B1474" s="279"/>
      <c r="C1474" s="279"/>
      <c r="D1474" s="280"/>
    </row>
    <row r="1475" spans="2:4">
      <c r="B1475" s="279"/>
      <c r="C1475" s="279"/>
      <c r="D1475" s="280"/>
    </row>
    <row r="1476" spans="2:4">
      <c r="B1476" s="279"/>
      <c r="C1476" s="279"/>
      <c r="D1476" s="280"/>
    </row>
    <row r="1477" spans="2:4">
      <c r="B1477" s="279"/>
      <c r="C1477" s="279"/>
      <c r="D1477" s="280"/>
    </row>
    <row r="1478" spans="2:4">
      <c r="B1478" s="279"/>
      <c r="C1478" s="279"/>
      <c r="D1478" s="280"/>
    </row>
    <row r="1479" spans="2:4">
      <c r="B1479" s="279"/>
      <c r="C1479" s="279"/>
      <c r="D1479" s="280"/>
    </row>
    <row r="1480" spans="2:4">
      <c r="B1480" s="279"/>
      <c r="C1480" s="279"/>
      <c r="D1480" s="280"/>
    </row>
    <row r="1481" spans="2:4">
      <c r="B1481" s="279"/>
      <c r="C1481" s="279"/>
      <c r="D1481" s="280"/>
    </row>
    <row r="1482" spans="2:4">
      <c r="B1482" s="279"/>
      <c r="C1482" s="279"/>
      <c r="D1482" s="280"/>
    </row>
    <row r="1483" spans="2:4">
      <c r="B1483" s="279"/>
      <c r="C1483" s="279"/>
      <c r="D1483" s="280"/>
    </row>
    <row r="1484" spans="2:4">
      <c r="B1484" s="279"/>
      <c r="C1484" s="279"/>
      <c r="D1484" s="280"/>
    </row>
    <row r="1485" spans="2:4">
      <c r="B1485" s="279"/>
      <c r="C1485" s="279"/>
      <c r="D1485" s="280"/>
    </row>
    <row r="1486" spans="2:4">
      <c r="B1486" s="279"/>
      <c r="C1486" s="279"/>
      <c r="D1486" s="280"/>
    </row>
    <row r="1487" spans="2:4">
      <c r="B1487" s="279"/>
      <c r="C1487" s="279"/>
      <c r="D1487" s="280"/>
    </row>
    <row r="1488" spans="2:4">
      <c r="B1488" s="279"/>
      <c r="C1488" s="279"/>
      <c r="D1488" s="280"/>
    </row>
    <row r="1489" spans="2:4">
      <c r="B1489" s="279"/>
      <c r="C1489" s="279"/>
      <c r="D1489" s="280"/>
    </row>
    <row r="1490" spans="2:4">
      <c r="B1490" s="279"/>
      <c r="C1490" s="279"/>
      <c r="D1490" s="280"/>
    </row>
    <row r="1491" spans="2:4">
      <c r="B1491" s="279"/>
      <c r="C1491" s="279"/>
      <c r="D1491" s="280"/>
    </row>
    <row r="1492" spans="2:4">
      <c r="B1492" s="279"/>
      <c r="C1492" s="279"/>
      <c r="D1492" s="280"/>
    </row>
    <row r="1493" spans="2:4">
      <c r="B1493" s="279"/>
      <c r="C1493" s="279"/>
      <c r="D1493" s="280"/>
    </row>
    <row r="1494" spans="2:4">
      <c r="B1494" s="279"/>
      <c r="C1494" s="279"/>
      <c r="D1494" s="280"/>
    </row>
    <row r="1495" spans="2:4">
      <c r="B1495" s="279"/>
      <c r="C1495" s="279"/>
      <c r="D1495" s="280"/>
    </row>
    <row r="1496" spans="2:4">
      <c r="B1496" s="279"/>
      <c r="C1496" s="279"/>
      <c r="D1496" s="280"/>
    </row>
    <row r="1497" spans="2:4">
      <c r="B1497" s="279"/>
      <c r="C1497" s="279"/>
      <c r="D1497" s="280"/>
    </row>
    <row r="1498" spans="2:4">
      <c r="B1498" s="279"/>
      <c r="C1498" s="279"/>
      <c r="D1498" s="280"/>
    </row>
    <row r="1499" spans="2:4">
      <c r="B1499" s="279"/>
      <c r="C1499" s="279"/>
      <c r="D1499" s="280"/>
    </row>
    <row r="1500" spans="2:4">
      <c r="B1500" s="279"/>
      <c r="C1500" s="279"/>
      <c r="D1500" s="280"/>
    </row>
    <row r="1501" spans="2:4">
      <c r="B1501" s="279"/>
      <c r="C1501" s="279"/>
      <c r="D1501" s="280"/>
    </row>
    <row r="1502" spans="2:4">
      <c r="B1502" s="279"/>
      <c r="C1502" s="279"/>
      <c r="D1502" s="280"/>
    </row>
    <row r="1503" spans="2:4">
      <c r="B1503" s="279"/>
      <c r="C1503" s="279"/>
      <c r="D1503" s="280"/>
    </row>
    <row r="1504" spans="2:4">
      <c r="B1504" s="279"/>
      <c r="C1504" s="279"/>
      <c r="D1504" s="280"/>
    </row>
    <row r="1505" spans="2:4">
      <c r="B1505" s="279"/>
      <c r="C1505" s="279"/>
      <c r="D1505" s="280"/>
    </row>
    <row r="1506" spans="2:4">
      <c r="B1506" s="279"/>
      <c r="C1506" s="279"/>
      <c r="D1506" s="280"/>
    </row>
    <row r="1507" spans="2:4">
      <c r="B1507" s="279"/>
      <c r="C1507" s="279"/>
      <c r="D1507" s="280"/>
    </row>
    <row r="1508" spans="2:4">
      <c r="B1508" s="279"/>
      <c r="C1508" s="279"/>
      <c r="D1508" s="280"/>
    </row>
    <row r="1509" spans="2:4">
      <c r="B1509" s="279"/>
      <c r="C1509" s="279"/>
      <c r="D1509" s="280"/>
    </row>
    <row r="1510" spans="2:4">
      <c r="B1510" s="279"/>
      <c r="C1510" s="279"/>
      <c r="D1510" s="280"/>
    </row>
    <row r="1511" spans="2:4">
      <c r="B1511" s="279"/>
      <c r="C1511" s="279"/>
      <c r="D1511" s="280"/>
    </row>
    <row r="1512" spans="2:4">
      <c r="B1512" s="279"/>
      <c r="C1512" s="279"/>
      <c r="D1512" s="280"/>
    </row>
    <row r="1513" spans="2:4">
      <c r="B1513" s="279"/>
      <c r="C1513" s="279"/>
      <c r="D1513" s="280"/>
    </row>
    <row r="1514" spans="2:4">
      <c r="B1514" s="279"/>
      <c r="C1514" s="279"/>
      <c r="D1514" s="280"/>
    </row>
    <row r="1515" spans="2:4">
      <c r="B1515" s="279"/>
      <c r="C1515" s="279"/>
      <c r="D1515" s="280"/>
    </row>
    <row r="1516" spans="2:4">
      <c r="B1516" s="279"/>
      <c r="C1516" s="279"/>
      <c r="D1516" s="280"/>
    </row>
    <row r="1517" spans="2:4">
      <c r="B1517" s="279"/>
      <c r="C1517" s="279"/>
      <c r="D1517" s="280"/>
    </row>
    <row r="1518" spans="2:4">
      <c r="B1518" s="279"/>
      <c r="C1518" s="279"/>
      <c r="D1518" s="280"/>
    </row>
    <row r="1519" spans="2:4">
      <c r="B1519" s="279"/>
      <c r="C1519" s="279"/>
      <c r="D1519" s="280"/>
    </row>
    <row r="1520" spans="2:4">
      <c r="B1520" s="279"/>
      <c r="C1520" s="279"/>
      <c r="D1520" s="280"/>
    </row>
    <row r="1521" spans="2:4">
      <c r="B1521" s="279"/>
      <c r="C1521" s="279"/>
      <c r="D1521" s="280"/>
    </row>
    <row r="1522" spans="2:4">
      <c r="B1522" s="279"/>
      <c r="C1522" s="279"/>
      <c r="D1522" s="280"/>
    </row>
    <row r="1523" spans="2:4">
      <c r="B1523" s="279"/>
      <c r="C1523" s="279"/>
      <c r="D1523" s="280"/>
    </row>
    <row r="1524" spans="2:4">
      <c r="B1524" s="279"/>
      <c r="C1524" s="279"/>
      <c r="D1524" s="280"/>
    </row>
    <row r="1525" spans="2:4">
      <c r="B1525" s="279"/>
      <c r="C1525" s="279"/>
      <c r="D1525" s="280"/>
    </row>
    <row r="1526" spans="2:4">
      <c r="B1526" s="279"/>
      <c r="C1526" s="279"/>
      <c r="D1526" s="280"/>
    </row>
    <row r="1527" spans="2:4">
      <c r="B1527" s="279"/>
      <c r="C1527" s="279"/>
      <c r="D1527" s="280"/>
    </row>
    <row r="1528" spans="2:4">
      <c r="B1528" s="279"/>
      <c r="C1528" s="279"/>
      <c r="D1528" s="280"/>
    </row>
    <row r="1529" spans="2:4">
      <c r="B1529" s="279"/>
      <c r="C1529" s="279"/>
      <c r="D1529" s="280"/>
    </row>
    <row r="1530" spans="2:4">
      <c r="B1530" s="279"/>
      <c r="C1530" s="279"/>
      <c r="D1530" s="280"/>
    </row>
    <row r="1531" spans="2:4">
      <c r="B1531" s="279"/>
      <c r="C1531" s="279"/>
      <c r="D1531" s="280"/>
    </row>
    <row r="1532" spans="2:4">
      <c r="B1532" s="279"/>
      <c r="C1532" s="279"/>
      <c r="D1532" s="280"/>
    </row>
    <row r="1533" spans="2:4">
      <c r="B1533" s="279"/>
      <c r="C1533" s="279"/>
      <c r="D1533" s="280"/>
    </row>
    <row r="1534" spans="2:4">
      <c r="B1534" s="279"/>
      <c r="C1534" s="279"/>
      <c r="D1534" s="280"/>
    </row>
    <row r="1535" spans="2:4">
      <c r="B1535" s="279"/>
      <c r="C1535" s="279"/>
      <c r="D1535" s="280"/>
    </row>
    <row r="1536" spans="2:4">
      <c r="B1536" s="279"/>
      <c r="C1536" s="279"/>
      <c r="D1536" s="280"/>
    </row>
    <row r="1537" spans="2:4">
      <c r="B1537" s="279"/>
      <c r="C1537" s="279"/>
      <c r="D1537" s="280"/>
    </row>
    <row r="1538" spans="2:4">
      <c r="B1538" s="279"/>
      <c r="C1538" s="279"/>
      <c r="D1538" s="280"/>
    </row>
    <row r="1539" spans="2:4">
      <c r="B1539" s="279"/>
      <c r="C1539" s="279"/>
      <c r="D1539" s="280"/>
    </row>
    <row r="1540" spans="2:4">
      <c r="B1540" s="279"/>
      <c r="C1540" s="279"/>
      <c r="D1540" s="280"/>
    </row>
    <row r="1541" spans="2:4">
      <c r="B1541" s="279"/>
      <c r="C1541" s="279"/>
      <c r="D1541" s="280"/>
    </row>
    <row r="1542" spans="2:4">
      <c r="B1542" s="279"/>
      <c r="C1542" s="279"/>
      <c r="D1542" s="280"/>
    </row>
    <row r="1543" spans="2:4">
      <c r="B1543" s="279"/>
      <c r="C1543" s="279"/>
      <c r="D1543" s="280"/>
    </row>
    <row r="1544" spans="2:4">
      <c r="B1544" s="279"/>
      <c r="C1544" s="279"/>
      <c r="D1544" s="280"/>
    </row>
    <row r="1545" spans="2:4">
      <c r="B1545" s="279"/>
      <c r="C1545" s="279"/>
      <c r="D1545" s="280"/>
    </row>
    <row r="1546" spans="2:4">
      <c r="B1546" s="279"/>
      <c r="C1546" s="279"/>
      <c r="D1546" s="280"/>
    </row>
    <row r="1547" spans="2:4">
      <c r="B1547" s="279"/>
      <c r="C1547" s="279"/>
      <c r="D1547" s="280"/>
    </row>
    <row r="1548" spans="2:4">
      <c r="B1548" s="279"/>
      <c r="C1548" s="279"/>
      <c r="D1548" s="280"/>
    </row>
    <row r="1549" spans="2:4">
      <c r="B1549" s="279"/>
      <c r="C1549" s="279"/>
      <c r="D1549" s="280"/>
    </row>
    <row r="1550" spans="2:4">
      <c r="B1550" s="279"/>
      <c r="C1550" s="279"/>
      <c r="D1550" s="280"/>
    </row>
    <row r="1551" spans="2:4">
      <c r="B1551" s="279"/>
      <c r="C1551" s="279"/>
      <c r="D1551" s="280"/>
    </row>
    <row r="1552" spans="2:4">
      <c r="B1552" s="279"/>
      <c r="C1552" s="279"/>
      <c r="D1552" s="280"/>
    </row>
    <row r="1553" spans="2:4">
      <c r="B1553" s="279"/>
      <c r="C1553" s="279"/>
      <c r="D1553" s="280"/>
    </row>
    <row r="1554" spans="2:4">
      <c r="B1554" s="279"/>
      <c r="C1554" s="279"/>
      <c r="D1554" s="280"/>
    </row>
    <row r="1555" spans="2:4">
      <c r="B1555" s="279"/>
      <c r="C1555" s="279"/>
      <c r="D1555" s="280"/>
    </row>
    <row r="1556" spans="2:4">
      <c r="B1556" s="279"/>
      <c r="C1556" s="279"/>
      <c r="D1556" s="280"/>
    </row>
    <row r="1557" spans="2:4">
      <c r="B1557" s="279"/>
      <c r="C1557" s="279"/>
      <c r="D1557" s="280"/>
    </row>
    <row r="1558" spans="2:4">
      <c r="B1558" s="279"/>
      <c r="C1558" s="279"/>
      <c r="D1558" s="280"/>
    </row>
    <row r="1559" spans="2:4">
      <c r="B1559" s="279"/>
      <c r="C1559" s="279"/>
      <c r="D1559" s="280"/>
    </row>
    <row r="1560" spans="2:4">
      <c r="B1560" s="279"/>
      <c r="C1560" s="279"/>
      <c r="D1560" s="280"/>
    </row>
    <row r="1561" spans="2:4">
      <c r="B1561" s="279"/>
      <c r="C1561" s="279"/>
      <c r="D1561" s="280"/>
    </row>
    <row r="1562" spans="2:4">
      <c r="B1562" s="279"/>
      <c r="C1562" s="279"/>
      <c r="D1562" s="280"/>
    </row>
    <row r="1563" spans="2:4">
      <c r="B1563" s="279"/>
      <c r="C1563" s="279"/>
      <c r="D1563" s="280"/>
    </row>
    <row r="1564" spans="2:4">
      <c r="B1564" s="279"/>
      <c r="C1564" s="279"/>
      <c r="D1564" s="280"/>
    </row>
    <row r="1565" spans="2:4">
      <c r="B1565" s="279"/>
      <c r="C1565" s="279"/>
      <c r="D1565" s="280"/>
    </row>
    <row r="1566" spans="2:4">
      <c r="B1566" s="279"/>
      <c r="C1566" s="279"/>
      <c r="D1566" s="280"/>
    </row>
    <row r="1567" spans="2:4">
      <c r="B1567" s="279"/>
      <c r="C1567" s="279"/>
      <c r="D1567" s="280"/>
    </row>
    <row r="1568" spans="2:4">
      <c r="B1568" s="279"/>
      <c r="C1568" s="279"/>
      <c r="D1568" s="280"/>
    </row>
    <row r="1569" spans="2:4">
      <c r="B1569" s="279"/>
      <c r="C1569" s="279"/>
      <c r="D1569" s="280"/>
    </row>
    <row r="1570" spans="2:4">
      <c r="B1570" s="279"/>
      <c r="C1570" s="279"/>
      <c r="D1570" s="280"/>
    </row>
    <row r="1571" spans="2:4">
      <c r="B1571" s="279"/>
      <c r="C1571" s="279"/>
      <c r="D1571" s="280"/>
    </row>
    <row r="1572" spans="2:4">
      <c r="B1572" s="279"/>
      <c r="C1572" s="279"/>
      <c r="D1572" s="280"/>
    </row>
    <row r="1573" spans="2:4">
      <c r="B1573" s="279"/>
      <c r="C1573" s="279"/>
      <c r="D1573" s="280"/>
    </row>
    <row r="1574" spans="2:4">
      <c r="B1574" s="279"/>
      <c r="C1574" s="279"/>
      <c r="D1574" s="280"/>
    </row>
    <row r="1575" spans="2:4">
      <c r="B1575" s="279"/>
      <c r="C1575" s="279"/>
      <c r="D1575" s="280"/>
    </row>
    <row r="1576" spans="2:4">
      <c r="B1576" s="279"/>
      <c r="C1576" s="279"/>
      <c r="D1576" s="280"/>
    </row>
    <row r="1577" spans="2:4">
      <c r="B1577" s="279"/>
      <c r="C1577" s="279"/>
      <c r="D1577" s="280"/>
    </row>
    <row r="1578" spans="2:4">
      <c r="B1578" s="279"/>
      <c r="C1578" s="279"/>
      <c r="D1578" s="280"/>
    </row>
    <row r="1579" spans="2:4">
      <c r="B1579" s="279"/>
      <c r="C1579" s="279"/>
      <c r="D1579" s="280"/>
    </row>
    <row r="1580" spans="2:4">
      <c r="B1580" s="279"/>
      <c r="C1580" s="279"/>
      <c r="D1580" s="280"/>
    </row>
    <row r="1581" spans="2:4">
      <c r="B1581" s="279"/>
      <c r="C1581" s="279"/>
      <c r="D1581" s="280"/>
    </row>
    <row r="1582" spans="2:4">
      <c r="B1582" s="279"/>
      <c r="C1582" s="279"/>
      <c r="D1582" s="280"/>
    </row>
    <row r="1583" spans="2:4">
      <c r="B1583" s="279"/>
      <c r="C1583" s="279"/>
      <c r="D1583" s="280"/>
    </row>
    <row r="1584" spans="2:4">
      <c r="B1584" s="279"/>
      <c r="C1584" s="279"/>
      <c r="D1584" s="280"/>
    </row>
    <row r="1585" spans="2:4">
      <c r="B1585" s="279"/>
      <c r="C1585" s="279"/>
      <c r="D1585" s="280"/>
    </row>
    <row r="1586" spans="2:4">
      <c r="B1586" s="279"/>
      <c r="C1586" s="279"/>
      <c r="D1586" s="280"/>
    </row>
    <row r="1587" spans="2:4">
      <c r="B1587" s="279"/>
      <c r="C1587" s="279"/>
      <c r="D1587" s="280"/>
    </row>
    <row r="1588" spans="2:4">
      <c r="B1588" s="279"/>
      <c r="C1588" s="279"/>
      <c r="D1588" s="280"/>
    </row>
    <row r="1589" spans="2:4">
      <c r="B1589" s="279"/>
      <c r="C1589" s="279"/>
      <c r="D1589" s="280"/>
    </row>
    <row r="1590" spans="2:4">
      <c r="B1590" s="279"/>
      <c r="C1590" s="279"/>
      <c r="D1590" s="280"/>
    </row>
    <row r="1591" spans="2:4">
      <c r="B1591" s="279"/>
      <c r="C1591" s="279"/>
      <c r="D1591" s="280"/>
    </row>
    <row r="1592" spans="2:4">
      <c r="B1592" s="279"/>
      <c r="C1592" s="279"/>
      <c r="D1592" s="280"/>
    </row>
    <row r="1593" spans="2:4">
      <c r="B1593" s="279"/>
      <c r="C1593" s="279"/>
      <c r="D1593" s="280"/>
    </row>
    <row r="1594" spans="2:4">
      <c r="B1594" s="279"/>
      <c r="C1594" s="279"/>
      <c r="D1594" s="280"/>
    </row>
    <row r="1595" spans="2:4">
      <c r="B1595" s="279"/>
      <c r="C1595" s="279"/>
      <c r="D1595" s="280"/>
    </row>
    <row r="1596" spans="2:4">
      <c r="B1596" s="279"/>
      <c r="C1596" s="279"/>
      <c r="D1596" s="280"/>
    </row>
    <row r="1597" spans="2:4">
      <c r="B1597" s="279"/>
      <c r="C1597" s="279"/>
      <c r="D1597" s="280"/>
    </row>
    <row r="1598" spans="2:4">
      <c r="B1598" s="279"/>
      <c r="C1598" s="279"/>
      <c r="D1598" s="280"/>
    </row>
    <row r="1599" spans="2:4">
      <c r="B1599" s="279"/>
      <c r="C1599" s="279"/>
      <c r="D1599" s="280"/>
    </row>
    <row r="1600" spans="2:4">
      <c r="B1600" s="279"/>
      <c r="C1600" s="279"/>
      <c r="D1600" s="280"/>
    </row>
    <row r="1601" spans="2:4">
      <c r="B1601" s="279"/>
      <c r="C1601" s="279"/>
      <c r="D1601" s="280"/>
    </row>
    <row r="1602" spans="2:4">
      <c r="B1602" s="279"/>
      <c r="C1602" s="279"/>
      <c r="D1602" s="280"/>
    </row>
    <row r="1603" spans="2:4">
      <c r="B1603" s="279"/>
      <c r="C1603" s="279"/>
      <c r="D1603" s="280"/>
    </row>
    <row r="1604" spans="2:4">
      <c r="B1604" s="279"/>
      <c r="C1604" s="279"/>
      <c r="D1604" s="280"/>
    </row>
    <row r="1605" spans="2:4">
      <c r="B1605" s="279"/>
      <c r="C1605" s="279"/>
      <c r="D1605" s="280"/>
    </row>
    <row r="1606" spans="2:4">
      <c r="B1606" s="279"/>
      <c r="C1606" s="279"/>
      <c r="D1606" s="280"/>
    </row>
    <row r="1607" spans="2:4">
      <c r="B1607" s="279"/>
      <c r="C1607" s="279"/>
      <c r="D1607" s="280"/>
    </row>
    <row r="1608" spans="2:4">
      <c r="B1608" s="279"/>
      <c r="C1608" s="279"/>
      <c r="D1608" s="280"/>
    </row>
    <row r="1609" spans="2:4">
      <c r="B1609" s="279"/>
      <c r="C1609" s="279"/>
      <c r="D1609" s="280"/>
    </row>
    <row r="1610" spans="2:4">
      <c r="B1610" s="279"/>
      <c r="C1610" s="279"/>
      <c r="D1610" s="280"/>
    </row>
    <row r="1611" spans="2:4">
      <c r="B1611" s="279"/>
      <c r="C1611" s="279"/>
      <c r="D1611" s="280"/>
    </row>
    <row r="1612" spans="2:4">
      <c r="B1612" s="279"/>
      <c r="C1612" s="279"/>
      <c r="D1612" s="280"/>
    </row>
    <row r="1613" spans="2:4">
      <c r="B1613" s="279"/>
      <c r="C1613" s="279"/>
      <c r="D1613" s="280"/>
    </row>
    <row r="1614" spans="2:4">
      <c r="B1614" s="279"/>
      <c r="C1614" s="279"/>
      <c r="D1614" s="280"/>
    </row>
    <row r="1615" spans="2:4">
      <c r="B1615" s="279"/>
      <c r="C1615" s="279"/>
      <c r="D1615" s="280"/>
    </row>
    <row r="1616" spans="2:4">
      <c r="B1616" s="279"/>
      <c r="C1616" s="279"/>
      <c r="D1616" s="280"/>
    </row>
    <row r="1617" spans="2:4">
      <c r="B1617" s="279"/>
      <c r="C1617" s="279"/>
      <c r="D1617" s="280"/>
    </row>
    <row r="1618" spans="2:4">
      <c r="B1618" s="279"/>
      <c r="C1618" s="279"/>
      <c r="D1618" s="280"/>
    </row>
    <row r="1619" spans="2:4">
      <c r="B1619" s="279"/>
      <c r="C1619" s="279"/>
      <c r="D1619" s="280"/>
    </row>
    <row r="1620" spans="2:4">
      <c r="B1620" s="279"/>
      <c r="C1620" s="279"/>
      <c r="D1620" s="280"/>
    </row>
    <row r="1621" spans="2:4">
      <c r="B1621" s="279"/>
      <c r="C1621" s="279"/>
      <c r="D1621" s="280"/>
    </row>
    <row r="1622" spans="2:4">
      <c r="B1622" s="279"/>
      <c r="C1622" s="279"/>
      <c r="D1622" s="280"/>
    </row>
    <row r="1623" spans="2:4">
      <c r="B1623" s="279"/>
      <c r="C1623" s="279"/>
      <c r="D1623" s="280"/>
    </row>
    <row r="1624" spans="2:4">
      <c r="B1624" s="279"/>
      <c r="C1624" s="279"/>
      <c r="D1624" s="280"/>
    </row>
    <row r="1625" spans="2:4">
      <c r="B1625" s="279"/>
      <c r="C1625" s="279"/>
      <c r="D1625" s="280"/>
    </row>
    <row r="1626" spans="2:4">
      <c r="B1626" s="279"/>
      <c r="C1626" s="279"/>
      <c r="D1626" s="280"/>
    </row>
    <row r="1627" spans="2:4">
      <c r="B1627" s="279"/>
      <c r="C1627" s="279"/>
      <c r="D1627" s="280"/>
    </row>
    <row r="1628" spans="2:4">
      <c r="B1628" s="279"/>
      <c r="C1628" s="279"/>
      <c r="D1628" s="280"/>
    </row>
    <row r="1629" spans="2:4">
      <c r="B1629" s="279"/>
      <c r="C1629" s="279"/>
      <c r="D1629" s="280"/>
    </row>
    <row r="1630" spans="2:4">
      <c r="B1630" s="279"/>
      <c r="C1630" s="279"/>
      <c r="D1630" s="280"/>
    </row>
    <row r="1631" spans="2:4">
      <c r="B1631" s="279"/>
      <c r="C1631" s="279"/>
      <c r="D1631" s="280"/>
    </row>
    <row r="1632" spans="2:4">
      <c r="B1632" s="279"/>
      <c r="C1632" s="279"/>
      <c r="D1632" s="280"/>
    </row>
    <row r="1633" spans="2:4">
      <c r="B1633" s="279"/>
      <c r="C1633" s="279"/>
      <c r="D1633" s="280"/>
    </row>
    <row r="1634" spans="2:4">
      <c r="B1634" s="279"/>
      <c r="C1634" s="279"/>
      <c r="D1634" s="280"/>
    </row>
    <row r="1635" spans="2:4">
      <c r="B1635" s="279"/>
      <c r="C1635" s="279"/>
      <c r="D1635" s="280"/>
    </row>
    <row r="1636" spans="2:4">
      <c r="B1636" s="279"/>
      <c r="C1636" s="279"/>
      <c r="D1636" s="280"/>
    </row>
    <row r="1637" spans="2:4">
      <c r="B1637" s="279"/>
      <c r="C1637" s="279"/>
      <c r="D1637" s="280"/>
    </row>
    <row r="1638" spans="2:4">
      <c r="B1638" s="279"/>
      <c r="C1638" s="279"/>
      <c r="D1638" s="280"/>
    </row>
    <row r="1639" spans="2:4">
      <c r="B1639" s="279"/>
      <c r="C1639" s="279"/>
      <c r="D1639" s="280"/>
    </row>
    <row r="1640" spans="2:4">
      <c r="B1640" s="279"/>
      <c r="C1640" s="279"/>
      <c r="D1640" s="280"/>
    </row>
    <row r="1641" spans="2:4">
      <c r="B1641" s="279"/>
      <c r="C1641" s="279"/>
      <c r="D1641" s="280"/>
    </row>
    <row r="1642" spans="2:4">
      <c r="B1642" s="279"/>
      <c r="C1642" s="279"/>
      <c r="D1642" s="280"/>
    </row>
    <row r="1643" spans="2:4">
      <c r="B1643" s="279"/>
      <c r="C1643" s="279"/>
      <c r="D1643" s="280"/>
    </row>
    <row r="1644" spans="2:4">
      <c r="B1644" s="279"/>
      <c r="C1644" s="279"/>
      <c r="D1644" s="280"/>
    </row>
    <row r="1645" spans="2:4">
      <c r="B1645" s="279"/>
      <c r="C1645" s="279"/>
      <c r="D1645" s="280"/>
    </row>
    <row r="1646" spans="2:4">
      <c r="B1646" s="279"/>
      <c r="C1646" s="279"/>
      <c r="D1646" s="280"/>
    </row>
    <row r="1647" spans="2:4">
      <c r="B1647" s="279"/>
      <c r="C1647" s="279"/>
      <c r="D1647" s="280"/>
    </row>
    <row r="1648" spans="2:4">
      <c r="B1648" s="279"/>
      <c r="C1648" s="279"/>
      <c r="D1648" s="280"/>
    </row>
    <row r="1649" spans="2:4">
      <c r="B1649" s="279"/>
      <c r="C1649" s="279"/>
      <c r="D1649" s="280"/>
    </row>
    <row r="1650" spans="2:4">
      <c r="B1650" s="279"/>
      <c r="C1650" s="279"/>
      <c r="D1650" s="280"/>
    </row>
    <row r="1651" spans="2:4">
      <c r="B1651" s="279"/>
      <c r="C1651" s="279"/>
      <c r="D1651" s="280"/>
    </row>
    <row r="1652" spans="2:4">
      <c r="B1652" s="279"/>
      <c r="C1652" s="279"/>
      <c r="D1652" s="280"/>
    </row>
    <row r="1653" spans="2:4">
      <c r="B1653" s="279"/>
      <c r="C1653" s="279"/>
      <c r="D1653" s="280"/>
    </row>
    <row r="1654" spans="2:4">
      <c r="B1654" s="279"/>
      <c r="C1654" s="279"/>
      <c r="D1654" s="280"/>
    </row>
    <row r="1655" spans="2:4">
      <c r="B1655" s="279"/>
      <c r="C1655" s="279"/>
      <c r="D1655" s="280"/>
    </row>
    <row r="1656" spans="2:4">
      <c r="B1656" s="279"/>
      <c r="C1656" s="279"/>
      <c r="D1656" s="280"/>
    </row>
    <row r="1657" spans="2:4">
      <c r="B1657" s="279"/>
      <c r="C1657" s="279"/>
      <c r="D1657" s="280"/>
    </row>
    <row r="1658" spans="2:4">
      <c r="B1658" s="279"/>
      <c r="C1658" s="279"/>
      <c r="D1658" s="280"/>
    </row>
    <row r="1659" spans="2:4">
      <c r="B1659" s="279"/>
      <c r="C1659" s="279"/>
      <c r="D1659" s="280"/>
    </row>
    <row r="1660" spans="2:4">
      <c r="B1660" s="279"/>
      <c r="C1660" s="279"/>
      <c r="D1660" s="280"/>
    </row>
    <row r="1661" spans="2:4">
      <c r="B1661" s="279"/>
      <c r="C1661" s="279"/>
      <c r="D1661" s="280"/>
    </row>
    <row r="1662" spans="2:4">
      <c r="B1662" s="279"/>
      <c r="C1662" s="279"/>
      <c r="D1662" s="280"/>
    </row>
    <row r="1663" spans="2:4">
      <c r="B1663" s="279"/>
      <c r="C1663" s="279"/>
      <c r="D1663" s="280"/>
    </row>
    <row r="1664" spans="2:4">
      <c r="B1664" s="279"/>
      <c r="C1664" s="279"/>
      <c r="D1664" s="280"/>
    </row>
    <row r="1665" spans="2:4">
      <c r="B1665" s="279"/>
      <c r="C1665" s="279"/>
      <c r="D1665" s="280"/>
    </row>
    <row r="1666" spans="2:4">
      <c r="B1666" s="279"/>
      <c r="C1666" s="279"/>
      <c r="D1666" s="280"/>
    </row>
    <row r="1667" spans="2:4">
      <c r="B1667" s="279"/>
      <c r="C1667" s="279"/>
      <c r="D1667" s="280"/>
    </row>
    <row r="1668" spans="2:4">
      <c r="B1668" s="279"/>
      <c r="C1668" s="279"/>
      <c r="D1668" s="280"/>
    </row>
    <row r="1669" spans="2:4">
      <c r="B1669" s="279"/>
      <c r="C1669" s="279"/>
      <c r="D1669" s="280"/>
    </row>
    <row r="1670" spans="2:4">
      <c r="B1670" s="279"/>
      <c r="C1670" s="279"/>
      <c r="D1670" s="280"/>
    </row>
    <row r="1671" spans="2:4">
      <c r="B1671" s="279"/>
      <c r="C1671" s="279"/>
      <c r="D1671" s="280"/>
    </row>
    <row r="1672" spans="2:4">
      <c r="B1672" s="279"/>
      <c r="C1672" s="279"/>
      <c r="D1672" s="280"/>
    </row>
    <row r="1673" spans="2:4">
      <c r="B1673" s="279"/>
      <c r="C1673" s="279"/>
      <c r="D1673" s="280"/>
    </row>
    <row r="1674" spans="2:4">
      <c r="B1674" s="279"/>
      <c r="C1674" s="279"/>
      <c r="D1674" s="280"/>
    </row>
    <row r="1675" spans="2:4">
      <c r="B1675" s="279"/>
      <c r="C1675" s="279"/>
      <c r="D1675" s="280"/>
    </row>
    <row r="1676" spans="2:4">
      <c r="B1676" s="279"/>
      <c r="C1676" s="279"/>
      <c r="D1676" s="280"/>
    </row>
    <row r="1677" spans="2:4">
      <c r="B1677" s="279"/>
      <c r="C1677" s="279"/>
      <c r="D1677" s="280"/>
    </row>
    <row r="1678" spans="2:4">
      <c r="B1678" s="279"/>
      <c r="C1678" s="279"/>
      <c r="D1678" s="280"/>
    </row>
    <row r="1679" spans="2:4">
      <c r="B1679" s="279"/>
      <c r="C1679" s="279"/>
      <c r="D1679" s="280"/>
    </row>
    <row r="1680" spans="2:4">
      <c r="B1680" s="279"/>
      <c r="C1680" s="279"/>
      <c r="D1680" s="280"/>
    </row>
    <row r="1681" spans="2:4">
      <c r="B1681" s="279"/>
      <c r="C1681" s="279"/>
      <c r="D1681" s="280"/>
    </row>
    <row r="1682" spans="2:4">
      <c r="B1682" s="279"/>
      <c r="C1682" s="279"/>
      <c r="D1682" s="280"/>
    </row>
    <row r="1683" spans="2:4">
      <c r="B1683" s="279"/>
      <c r="C1683" s="279"/>
      <c r="D1683" s="280"/>
    </row>
    <row r="1684" spans="2:4">
      <c r="B1684" s="279"/>
      <c r="C1684" s="279"/>
      <c r="D1684" s="280"/>
    </row>
    <row r="1685" spans="2:4">
      <c r="B1685" s="279"/>
      <c r="C1685" s="279"/>
      <c r="D1685" s="280"/>
    </row>
    <row r="1686" spans="2:4">
      <c r="B1686" s="279"/>
      <c r="C1686" s="279"/>
      <c r="D1686" s="280"/>
    </row>
    <row r="1687" spans="2:4">
      <c r="B1687" s="279"/>
      <c r="C1687" s="279"/>
      <c r="D1687" s="280"/>
    </row>
    <row r="1688" spans="2:4">
      <c r="B1688" s="279"/>
      <c r="C1688" s="279"/>
      <c r="D1688" s="280"/>
    </row>
    <row r="1689" spans="2:4">
      <c r="B1689" s="279"/>
      <c r="C1689" s="279"/>
      <c r="D1689" s="280"/>
    </row>
    <row r="1690" spans="2:4">
      <c r="B1690" s="279"/>
      <c r="C1690" s="279"/>
      <c r="D1690" s="280"/>
    </row>
    <row r="1691" spans="2:4">
      <c r="B1691" s="279"/>
      <c r="C1691" s="279"/>
      <c r="D1691" s="280"/>
    </row>
    <row r="1692" spans="2:4">
      <c r="B1692" s="279"/>
      <c r="C1692" s="279"/>
      <c r="D1692" s="280"/>
    </row>
    <row r="1693" spans="2:4">
      <c r="B1693" s="279"/>
      <c r="C1693" s="279"/>
      <c r="D1693" s="280"/>
    </row>
    <row r="1694" spans="2:4">
      <c r="B1694" s="279"/>
      <c r="C1694" s="279"/>
      <c r="D1694" s="280"/>
    </row>
    <row r="1695" spans="2:4">
      <c r="B1695" s="279"/>
      <c r="C1695" s="279"/>
      <c r="D1695" s="280"/>
    </row>
    <row r="1696" spans="2:4">
      <c r="B1696" s="279"/>
      <c r="C1696" s="279"/>
      <c r="D1696" s="280"/>
    </row>
    <row r="1697" spans="2:4">
      <c r="B1697" s="279"/>
      <c r="C1697" s="279"/>
      <c r="D1697" s="280"/>
    </row>
    <row r="1698" spans="2:4">
      <c r="B1698" s="279"/>
      <c r="C1698" s="279"/>
      <c r="D1698" s="280"/>
    </row>
    <row r="1699" spans="2:4">
      <c r="B1699" s="279"/>
      <c r="C1699" s="279"/>
      <c r="D1699" s="280"/>
    </row>
    <row r="1700" spans="2:4">
      <c r="B1700" s="279"/>
      <c r="C1700" s="279"/>
      <c r="D1700" s="280"/>
    </row>
    <row r="1701" spans="2:4">
      <c r="B1701" s="279"/>
      <c r="C1701" s="279"/>
      <c r="D1701" s="280"/>
    </row>
    <row r="1702" spans="2:4">
      <c r="B1702" s="279"/>
      <c r="C1702" s="279"/>
      <c r="D1702" s="280"/>
    </row>
    <row r="1703" spans="2:4">
      <c r="B1703" s="279"/>
      <c r="C1703" s="279"/>
      <c r="D1703" s="280"/>
    </row>
    <row r="1704" spans="2:4">
      <c r="B1704" s="279"/>
      <c r="C1704" s="279"/>
      <c r="D1704" s="280"/>
    </row>
    <row r="1705" spans="2:4">
      <c r="B1705" s="279"/>
      <c r="C1705" s="279"/>
      <c r="D1705" s="280"/>
    </row>
    <row r="1706" spans="2:4">
      <c r="B1706" s="279"/>
      <c r="C1706" s="279"/>
      <c r="D1706" s="280"/>
    </row>
    <row r="1707" spans="2:4">
      <c r="B1707" s="279"/>
      <c r="C1707" s="279"/>
      <c r="D1707" s="280"/>
    </row>
    <row r="1708" spans="2:4">
      <c r="B1708" s="279"/>
      <c r="C1708" s="279"/>
      <c r="D1708" s="280"/>
    </row>
    <row r="1709" spans="2:4">
      <c r="B1709" s="279"/>
      <c r="C1709" s="279"/>
      <c r="D1709" s="280"/>
    </row>
    <row r="1710" spans="2:4">
      <c r="B1710" s="279"/>
      <c r="C1710" s="279"/>
      <c r="D1710" s="280"/>
    </row>
    <row r="1711" spans="2:4">
      <c r="B1711" s="279"/>
      <c r="C1711" s="279"/>
      <c r="D1711" s="280"/>
    </row>
    <row r="1712" spans="2:4">
      <c r="B1712" s="279"/>
      <c r="C1712" s="279"/>
      <c r="D1712" s="280"/>
    </row>
    <row r="1713" spans="2:4">
      <c r="B1713" s="279"/>
      <c r="C1713" s="279"/>
      <c r="D1713" s="280"/>
    </row>
    <row r="1714" spans="2:4">
      <c r="B1714" s="279"/>
      <c r="C1714" s="279"/>
      <c r="D1714" s="280"/>
    </row>
    <row r="1715" spans="2:4">
      <c r="B1715" s="279"/>
      <c r="C1715" s="279"/>
      <c r="D1715" s="280"/>
    </row>
    <row r="1716" spans="2:4">
      <c r="B1716" s="279"/>
      <c r="C1716" s="279"/>
      <c r="D1716" s="280"/>
    </row>
    <row r="1717" spans="2:4">
      <c r="B1717" s="279"/>
      <c r="C1717" s="279"/>
      <c r="D1717" s="280"/>
    </row>
    <row r="1718" spans="2:4">
      <c r="B1718" s="279"/>
      <c r="C1718" s="279"/>
      <c r="D1718" s="280"/>
    </row>
    <row r="1719" spans="2:4">
      <c r="B1719" s="279"/>
      <c r="C1719" s="279"/>
      <c r="D1719" s="280"/>
    </row>
    <row r="1720" spans="2:4">
      <c r="B1720" s="279"/>
      <c r="C1720" s="279"/>
      <c r="D1720" s="280"/>
    </row>
    <row r="1721" spans="2:4">
      <c r="B1721" s="279"/>
      <c r="C1721" s="279"/>
      <c r="D1721" s="280"/>
    </row>
    <row r="1722" spans="2:4">
      <c r="B1722" s="279"/>
      <c r="C1722" s="279"/>
      <c r="D1722" s="280"/>
    </row>
    <row r="1723" spans="2:4">
      <c r="B1723" s="279"/>
      <c r="C1723" s="279"/>
      <c r="D1723" s="280"/>
    </row>
    <row r="1724" spans="2:4">
      <c r="B1724" s="279"/>
      <c r="C1724" s="279"/>
      <c r="D1724" s="280"/>
    </row>
    <row r="1725" spans="2:4">
      <c r="B1725" s="279"/>
      <c r="C1725" s="279"/>
      <c r="D1725" s="280"/>
    </row>
    <row r="1726" spans="2:4">
      <c r="B1726" s="279"/>
      <c r="C1726" s="279"/>
      <c r="D1726" s="280"/>
    </row>
    <row r="1727" spans="2:4">
      <c r="B1727" s="279"/>
      <c r="C1727" s="279"/>
      <c r="D1727" s="280"/>
    </row>
    <row r="1728" spans="2:4">
      <c r="B1728" s="279"/>
      <c r="C1728" s="279"/>
      <c r="D1728" s="280"/>
    </row>
    <row r="1729" spans="2:4">
      <c r="B1729" s="279"/>
      <c r="C1729" s="279"/>
      <c r="D1729" s="280"/>
    </row>
    <row r="1730" spans="2:4">
      <c r="B1730" s="279"/>
      <c r="C1730" s="279"/>
      <c r="D1730" s="280"/>
    </row>
    <row r="1731" spans="2:4">
      <c r="B1731" s="279"/>
      <c r="C1731" s="279"/>
      <c r="D1731" s="280"/>
    </row>
    <row r="1732" spans="2:4">
      <c r="B1732" s="279"/>
      <c r="C1732" s="279"/>
      <c r="D1732" s="280"/>
    </row>
    <row r="1733" spans="2:4">
      <c r="B1733" s="279"/>
      <c r="C1733" s="279"/>
      <c r="D1733" s="280"/>
    </row>
    <row r="1734" spans="2:4">
      <c r="B1734" s="279"/>
      <c r="C1734" s="279"/>
      <c r="D1734" s="280"/>
    </row>
    <row r="1735" spans="2:4">
      <c r="B1735" s="279"/>
      <c r="C1735" s="279"/>
      <c r="D1735" s="280"/>
    </row>
    <row r="1736" spans="2:4">
      <c r="B1736" s="279"/>
      <c r="C1736" s="279"/>
      <c r="D1736" s="280"/>
    </row>
    <row r="1737" spans="2:4">
      <c r="B1737" s="279"/>
      <c r="C1737" s="279"/>
      <c r="D1737" s="280"/>
    </row>
    <row r="1738" spans="2:4">
      <c r="B1738" s="279"/>
      <c r="C1738" s="279"/>
      <c r="D1738" s="280"/>
    </row>
    <row r="1739" spans="2:4">
      <c r="B1739" s="279"/>
      <c r="C1739" s="279"/>
      <c r="D1739" s="280"/>
    </row>
    <row r="1740" spans="2:4">
      <c r="B1740" s="279"/>
      <c r="C1740" s="279"/>
      <c r="D1740" s="280"/>
    </row>
    <row r="1741" spans="2:4">
      <c r="B1741" s="279"/>
      <c r="C1741" s="279"/>
      <c r="D1741" s="280"/>
    </row>
    <row r="1742" spans="2:4">
      <c r="B1742" s="279"/>
      <c r="C1742" s="279"/>
      <c r="D1742" s="280"/>
    </row>
    <row r="1743" spans="2:4">
      <c r="B1743" s="279"/>
      <c r="C1743" s="279"/>
      <c r="D1743" s="280"/>
    </row>
    <row r="1744" spans="2:4">
      <c r="B1744" s="279"/>
      <c r="C1744" s="279"/>
      <c r="D1744" s="280"/>
    </row>
    <row r="1745" spans="2:4">
      <c r="B1745" s="279"/>
      <c r="C1745" s="279"/>
      <c r="D1745" s="280"/>
    </row>
    <row r="1746" spans="2:4">
      <c r="B1746" s="279"/>
      <c r="C1746" s="279"/>
      <c r="D1746" s="280"/>
    </row>
    <row r="1747" spans="2:4">
      <c r="B1747" s="279"/>
      <c r="C1747" s="279"/>
      <c r="D1747" s="280"/>
    </row>
    <row r="1748" spans="2:4">
      <c r="B1748" s="279"/>
      <c r="C1748" s="279"/>
      <c r="D1748" s="280"/>
    </row>
    <row r="1749" spans="2:4">
      <c r="B1749" s="279"/>
      <c r="C1749" s="279"/>
      <c r="D1749" s="280"/>
    </row>
    <row r="1750" spans="2:4">
      <c r="B1750" s="279"/>
      <c r="C1750" s="279"/>
      <c r="D1750" s="280"/>
    </row>
    <row r="1751" spans="2:4">
      <c r="B1751" s="279"/>
      <c r="C1751" s="279"/>
      <c r="D1751" s="280"/>
    </row>
    <row r="1752" spans="2:4">
      <c r="B1752" s="279"/>
      <c r="C1752" s="279"/>
      <c r="D1752" s="280"/>
    </row>
    <row r="1753" spans="2:4">
      <c r="B1753" s="279"/>
      <c r="C1753" s="279"/>
      <c r="D1753" s="280"/>
    </row>
    <row r="1754" spans="2:4">
      <c r="B1754" s="279"/>
      <c r="C1754" s="279"/>
      <c r="D1754" s="280"/>
    </row>
    <row r="1755" spans="2:4">
      <c r="B1755" s="279"/>
      <c r="C1755" s="279"/>
      <c r="D1755" s="280"/>
    </row>
    <row r="1756" spans="2:4">
      <c r="B1756" s="279"/>
      <c r="C1756" s="279"/>
      <c r="D1756" s="280"/>
    </row>
    <row r="1757" spans="2:4">
      <c r="B1757" s="279"/>
      <c r="C1757" s="279"/>
      <c r="D1757" s="280"/>
    </row>
    <row r="1758" spans="2:4">
      <c r="B1758" s="279"/>
      <c r="C1758" s="279"/>
      <c r="D1758" s="280"/>
    </row>
    <row r="1759" spans="2:4">
      <c r="B1759" s="279"/>
      <c r="C1759" s="279"/>
      <c r="D1759" s="280"/>
    </row>
    <row r="1760" spans="2:4">
      <c r="B1760" s="279"/>
      <c r="C1760" s="279"/>
      <c r="D1760" s="280"/>
    </row>
    <row r="1761" spans="2:4">
      <c r="B1761" s="279"/>
      <c r="C1761" s="279"/>
      <c r="D1761" s="280"/>
    </row>
    <row r="1762" spans="2:4">
      <c r="B1762" s="279"/>
      <c r="C1762" s="279"/>
      <c r="D1762" s="280"/>
    </row>
    <row r="1763" spans="2:4">
      <c r="B1763" s="279"/>
      <c r="C1763" s="279"/>
      <c r="D1763" s="280"/>
    </row>
    <row r="1764" spans="2:4">
      <c r="B1764" s="279"/>
      <c r="C1764" s="279"/>
      <c r="D1764" s="280"/>
    </row>
    <row r="1765" spans="2:4">
      <c r="B1765" s="279"/>
      <c r="C1765" s="279"/>
      <c r="D1765" s="280"/>
    </row>
    <row r="1766" spans="2:4">
      <c r="B1766" s="279"/>
      <c r="C1766" s="279"/>
      <c r="D1766" s="280"/>
    </row>
    <row r="1767" spans="2:4">
      <c r="B1767" s="279"/>
      <c r="C1767" s="279"/>
      <c r="D1767" s="280"/>
    </row>
    <row r="1768" spans="2:4">
      <c r="B1768" s="279"/>
      <c r="C1768" s="279"/>
      <c r="D1768" s="280"/>
    </row>
    <row r="1769" spans="2:4">
      <c r="B1769" s="279"/>
      <c r="C1769" s="279"/>
      <c r="D1769" s="280"/>
    </row>
    <row r="1770" spans="2:4">
      <c r="B1770" s="279"/>
      <c r="C1770" s="279"/>
      <c r="D1770" s="280"/>
    </row>
    <row r="1771" spans="2:4">
      <c r="B1771" s="279"/>
      <c r="C1771" s="279"/>
      <c r="D1771" s="280"/>
    </row>
    <row r="1772" spans="2:4">
      <c r="B1772" s="279"/>
      <c r="C1772" s="279"/>
      <c r="D1772" s="280"/>
    </row>
    <row r="1773" spans="2:4">
      <c r="B1773" s="279"/>
      <c r="C1773" s="279"/>
      <c r="D1773" s="280"/>
    </row>
    <row r="1774" spans="2:4">
      <c r="B1774" s="279"/>
      <c r="C1774" s="279"/>
      <c r="D1774" s="280"/>
    </row>
    <row r="1775" spans="2:4">
      <c r="B1775" s="279"/>
      <c r="C1775" s="279"/>
      <c r="D1775" s="280"/>
    </row>
    <row r="1776" spans="2:4">
      <c r="B1776" s="279"/>
      <c r="C1776" s="279"/>
      <c r="D1776" s="280"/>
    </row>
    <row r="1777" spans="2:4">
      <c r="B1777" s="279"/>
      <c r="C1777" s="279"/>
      <c r="D1777" s="280"/>
    </row>
    <row r="1778" spans="2:4">
      <c r="B1778" s="279"/>
      <c r="C1778" s="279"/>
      <c r="D1778" s="280"/>
    </row>
    <row r="1779" spans="2:4">
      <c r="B1779" s="279"/>
      <c r="C1779" s="279"/>
      <c r="D1779" s="280"/>
    </row>
    <row r="1780" spans="2:4">
      <c r="B1780" s="279"/>
      <c r="C1780" s="279"/>
      <c r="D1780" s="280"/>
    </row>
    <row r="1781" spans="2:4">
      <c r="B1781" s="279"/>
      <c r="C1781" s="279"/>
      <c r="D1781" s="280"/>
    </row>
    <row r="1782" spans="2:4">
      <c r="B1782" s="279"/>
      <c r="C1782" s="279"/>
      <c r="D1782" s="280"/>
    </row>
    <row r="1783" spans="2:4">
      <c r="B1783" s="279"/>
      <c r="C1783" s="279"/>
      <c r="D1783" s="280"/>
    </row>
    <row r="1784" spans="2:4">
      <c r="B1784" s="279"/>
      <c r="C1784" s="279"/>
      <c r="D1784" s="280"/>
    </row>
    <row r="1785" spans="2:4">
      <c r="B1785" s="279"/>
      <c r="C1785" s="279"/>
      <c r="D1785" s="280"/>
    </row>
    <row r="1786" spans="2:4">
      <c r="B1786" s="279"/>
      <c r="C1786" s="279"/>
      <c r="D1786" s="280"/>
    </row>
    <row r="1787" spans="2:4">
      <c r="B1787" s="279"/>
      <c r="C1787" s="279"/>
      <c r="D1787" s="280"/>
    </row>
    <row r="1788" spans="2:4">
      <c r="B1788" s="279"/>
      <c r="C1788" s="279"/>
      <c r="D1788" s="280"/>
    </row>
    <row r="1789" spans="2:4">
      <c r="B1789" s="279"/>
      <c r="C1789" s="279"/>
      <c r="D1789" s="280"/>
    </row>
    <row r="1790" spans="2:4">
      <c r="B1790" s="279"/>
      <c r="C1790" s="279"/>
      <c r="D1790" s="280"/>
    </row>
    <row r="1791" spans="2:4">
      <c r="B1791" s="279"/>
      <c r="C1791" s="279"/>
      <c r="D1791" s="280"/>
    </row>
    <row r="1792" spans="2:4">
      <c r="B1792" s="279"/>
      <c r="C1792" s="279"/>
      <c r="D1792" s="280"/>
    </row>
    <row r="1793" spans="2:4">
      <c r="B1793" s="279"/>
      <c r="C1793" s="279"/>
      <c r="D1793" s="280"/>
    </row>
    <row r="1794" spans="2:4">
      <c r="B1794" s="279"/>
      <c r="C1794" s="279"/>
      <c r="D1794" s="280"/>
    </row>
    <row r="1795" spans="2:4">
      <c r="B1795" s="279"/>
      <c r="C1795" s="279"/>
      <c r="D1795" s="280"/>
    </row>
    <row r="1796" spans="2:4">
      <c r="B1796" s="279"/>
      <c r="C1796" s="279"/>
      <c r="D1796" s="280"/>
    </row>
    <row r="1797" spans="2:4">
      <c r="B1797" s="279"/>
      <c r="C1797" s="279"/>
      <c r="D1797" s="280"/>
    </row>
    <row r="1798" spans="2:4">
      <c r="B1798" s="279"/>
      <c r="C1798" s="279"/>
      <c r="D1798" s="280"/>
    </row>
    <row r="1799" spans="2:4">
      <c r="B1799" s="279"/>
      <c r="C1799" s="279"/>
      <c r="D1799" s="280"/>
    </row>
    <row r="1800" spans="2:4">
      <c r="B1800" s="279"/>
      <c r="C1800" s="279"/>
      <c r="D1800" s="280"/>
    </row>
    <row r="1801" spans="2:4">
      <c r="B1801" s="279"/>
      <c r="C1801" s="279"/>
      <c r="D1801" s="280"/>
    </row>
    <row r="1802" spans="2:4">
      <c r="B1802" s="279"/>
      <c r="C1802" s="279"/>
      <c r="D1802" s="280"/>
    </row>
    <row r="1803" spans="2:4">
      <c r="B1803" s="279"/>
      <c r="C1803" s="279"/>
      <c r="D1803" s="280"/>
    </row>
    <row r="1804" spans="2:4">
      <c r="B1804" s="279"/>
      <c r="C1804" s="279"/>
      <c r="D1804" s="280"/>
    </row>
    <row r="1805" spans="2:4">
      <c r="B1805" s="279"/>
      <c r="C1805" s="279"/>
      <c r="D1805" s="280"/>
    </row>
  </sheetData>
  <sheetProtection password="CFBB" sheet="1" objects="1" scenarios="1"/>
  <mergeCells count="2">
    <mergeCell ref="C10:D10"/>
    <mergeCell ref="C39:D39"/>
  </mergeCells>
  <phoneticPr fontId="22" type="noConversion"/>
  <pageMargins left="0.7" right="0.7" top="0.75" bottom="0.75" header="0.3" footer="0.3"/>
  <pageSetup paperSize="9" orientation="portrait" r:id="rId1"/>
  <headerFooter scaleWithDoc="0" alignWithMargins="0">
    <oddFooter>&amp;L&amp;10PRIZIDAVA, NADSTREŠNICA IN OU&amp;C&amp;10&amp;P/&amp;N&amp;R&amp;10REKAPITULACIJA</oddFooter>
  </headerFooter>
  <ignoredErrors>
    <ignoredError sqref="D13:D17 D21 D27:D28 D30:D32 D23" unlockedFormula="1"/>
  </ignoredErrors>
</worksheet>
</file>

<file path=xl/worksheets/sheet2.xml><?xml version="1.0" encoding="utf-8"?>
<worksheet xmlns="http://schemas.openxmlformats.org/spreadsheetml/2006/main" xmlns:r="http://schemas.openxmlformats.org/officeDocument/2006/relationships">
  <dimension ref="B1:D1806"/>
  <sheetViews>
    <sheetView showZeros="0" tabSelected="1" view="pageLayout" topLeftCell="A7" zoomScaleSheetLayoutView="100" workbookViewId="0">
      <selection activeCell="C12" sqref="C12"/>
    </sheetView>
  </sheetViews>
  <sheetFormatPr defaultRowHeight="16.5"/>
  <cols>
    <col min="1" max="1" width="9.28515625" style="264" customWidth="1"/>
    <col min="2" max="2" width="7.85546875" style="281" customWidth="1"/>
    <col min="3" max="3" width="36.42578125" style="271" customWidth="1"/>
    <col min="4" max="4" width="31.42578125" style="980" customWidth="1"/>
    <col min="5" max="5" width="12.140625" style="264" customWidth="1"/>
    <col min="6" max="6" width="9.140625" style="264" customWidth="1"/>
    <col min="7" max="16384" width="9.140625" style="264"/>
  </cols>
  <sheetData>
    <row r="1" spans="2:4">
      <c r="B1" s="261"/>
      <c r="C1" s="262"/>
      <c r="D1" s="969"/>
    </row>
    <row r="2" spans="2:4">
      <c r="B2" s="261"/>
      <c r="C2" s="262"/>
      <c r="D2" s="969"/>
    </row>
    <row r="3" spans="2:4" ht="18.75">
      <c r="B3" s="261"/>
      <c r="C3" s="984" t="s">
        <v>329</v>
      </c>
      <c r="D3" s="984"/>
    </row>
    <row r="4" spans="2:4">
      <c r="B4" s="261"/>
      <c r="C4" s="262"/>
      <c r="D4" s="969"/>
    </row>
    <row r="5" spans="2:4">
      <c r="B5" s="265" t="s">
        <v>2</v>
      </c>
      <c r="C5" s="985" t="s">
        <v>16</v>
      </c>
      <c r="D5" s="985"/>
    </row>
    <row r="6" spans="2:4">
      <c r="B6" s="265"/>
      <c r="C6" s="266"/>
      <c r="D6" s="970"/>
    </row>
    <row r="7" spans="2:4">
      <c r="B7" s="265"/>
      <c r="C7" s="267"/>
      <c r="D7" s="971"/>
    </row>
    <row r="8" spans="2:4" s="270" customFormat="1">
      <c r="B8" s="74" t="s">
        <v>50</v>
      </c>
      <c r="C8" s="186" t="s">
        <v>111</v>
      </c>
      <c r="D8" s="275"/>
    </row>
    <row r="9" spans="2:4" s="270" customFormat="1">
      <c r="B9" s="150" t="s">
        <v>72</v>
      </c>
      <c r="C9" s="67" t="s">
        <v>67</v>
      </c>
      <c r="D9" s="169">
        <f>'I.A B Gradbeno obrtna dela'!H19</f>
        <v>0</v>
      </c>
    </row>
    <row r="10" spans="2:4" s="270" customFormat="1">
      <c r="B10" s="150" t="s">
        <v>73</v>
      </c>
      <c r="C10" s="67" t="s">
        <v>68</v>
      </c>
      <c r="D10" s="169">
        <f>'I.A B Gradbeno obrtna dela'!H67</f>
        <v>0</v>
      </c>
    </row>
    <row r="11" spans="2:4" s="270" customFormat="1">
      <c r="B11" s="150" t="s">
        <v>74</v>
      </c>
      <c r="C11" s="3" t="s">
        <v>69</v>
      </c>
      <c r="D11" s="169">
        <f>'I.A B Gradbeno obrtna dela'!H117</f>
        <v>0</v>
      </c>
    </row>
    <row r="12" spans="2:4" s="270" customFormat="1">
      <c r="B12" s="150" t="s">
        <v>75</v>
      </c>
      <c r="C12" s="3" t="s">
        <v>160</v>
      </c>
      <c r="D12" s="169">
        <f>'I.A B Gradbeno obrtna dela'!H152</f>
        <v>0</v>
      </c>
    </row>
    <row r="13" spans="2:4" s="270" customFormat="1">
      <c r="B13" s="150" t="s">
        <v>76</v>
      </c>
      <c r="C13" s="3" t="s">
        <v>188</v>
      </c>
      <c r="D13" s="169">
        <f>'I.A B Gradbeno obrtna dela'!H267</f>
        <v>0</v>
      </c>
    </row>
    <row r="14" spans="2:4" s="270" customFormat="1">
      <c r="B14" s="150" t="s">
        <v>77</v>
      </c>
      <c r="C14" s="3" t="s">
        <v>189</v>
      </c>
      <c r="D14" s="169">
        <f>'I.A B Gradbeno obrtna dela'!H306</f>
        <v>0</v>
      </c>
    </row>
    <row r="15" spans="2:4" s="270" customFormat="1" ht="18" customHeight="1" thickBot="1">
      <c r="B15" s="150"/>
      <c r="C15" s="151" t="s">
        <v>112</v>
      </c>
      <c r="D15" s="170">
        <f>SUM(D9:D14)</f>
        <v>0</v>
      </c>
    </row>
    <row r="16" spans="2:4" s="972" customFormat="1" ht="13.5" thickTop="1">
      <c r="B16" s="90"/>
      <c r="C16" s="91"/>
      <c r="D16" s="171"/>
    </row>
    <row r="17" spans="2:4" s="270" customFormat="1">
      <c r="B17" s="74" t="s">
        <v>51</v>
      </c>
      <c r="C17" s="186" t="s">
        <v>113</v>
      </c>
      <c r="D17" s="275"/>
    </row>
    <row r="18" spans="2:4" s="270" customFormat="1">
      <c r="B18" s="150" t="s">
        <v>78</v>
      </c>
      <c r="C18" s="1" t="s">
        <v>114</v>
      </c>
      <c r="D18" s="169">
        <f>'I.A B Gradbeno obrtna dela'!H332</f>
        <v>0</v>
      </c>
    </row>
    <row r="19" spans="2:4" s="270" customFormat="1">
      <c r="B19" s="150" t="s">
        <v>79</v>
      </c>
      <c r="C19" s="1" t="s">
        <v>115</v>
      </c>
      <c r="D19" s="169">
        <f>'I.A B Gradbeno obrtna dela'!H380</f>
        <v>0</v>
      </c>
    </row>
    <row r="20" spans="2:4" s="270" customFormat="1">
      <c r="B20" s="150" t="s">
        <v>80</v>
      </c>
      <c r="C20" s="1" t="s">
        <v>116</v>
      </c>
      <c r="D20" s="169">
        <f>'I.A B Gradbeno obrtna dela'!H395</f>
        <v>0</v>
      </c>
    </row>
    <row r="21" spans="2:4" s="270" customFormat="1">
      <c r="B21" s="150" t="s">
        <v>81</v>
      </c>
      <c r="C21" s="1" t="s">
        <v>261</v>
      </c>
      <c r="D21" s="169">
        <f>'I.A B Gradbeno obrtna dela'!H438</f>
        <v>0</v>
      </c>
    </row>
    <row r="22" spans="2:4" s="270" customFormat="1">
      <c r="B22" s="150" t="s">
        <v>82</v>
      </c>
      <c r="C22" s="1" t="s">
        <v>117</v>
      </c>
      <c r="D22" s="169">
        <f>'I.A B Gradbeno obrtna dela'!H456</f>
        <v>0</v>
      </c>
    </row>
    <row r="23" spans="2:4" s="270" customFormat="1">
      <c r="B23" s="150" t="s">
        <v>94</v>
      </c>
      <c r="C23" s="1" t="s">
        <v>288</v>
      </c>
      <c r="D23" s="169">
        <f>'I.A B Gradbeno obrtna dela'!H472</f>
        <v>0</v>
      </c>
    </row>
    <row r="24" spans="2:4" s="270" customFormat="1">
      <c r="B24" s="150" t="s">
        <v>262</v>
      </c>
      <c r="C24" s="1" t="s">
        <v>278</v>
      </c>
      <c r="D24" s="169">
        <f>'I.A B Gradbeno obrtna dela'!H499</f>
        <v>0</v>
      </c>
    </row>
    <row r="25" spans="2:4" s="270" customFormat="1">
      <c r="B25" s="150" t="s">
        <v>277</v>
      </c>
      <c r="C25" s="1" t="s">
        <v>118</v>
      </c>
      <c r="D25" s="169">
        <f>'I.A B Gradbeno obrtna dela'!H529</f>
        <v>0</v>
      </c>
    </row>
    <row r="26" spans="2:4" s="270" customFormat="1">
      <c r="B26" s="150" t="s">
        <v>751</v>
      </c>
      <c r="C26" s="1" t="s">
        <v>762</v>
      </c>
      <c r="D26" s="169">
        <f>'I.A B Gradbeno obrtna dela'!H547</f>
        <v>0</v>
      </c>
    </row>
    <row r="27" spans="2:4" s="270" customFormat="1" ht="18" customHeight="1" thickBot="1">
      <c r="B27" s="75"/>
      <c r="C27" s="153" t="s">
        <v>119</v>
      </c>
      <c r="D27" s="973">
        <f>SUM(D18:D26)</f>
        <v>0</v>
      </c>
    </row>
    <row r="28" spans="2:4" s="972" customFormat="1" ht="13.5" thickTop="1">
      <c r="B28" s="92"/>
      <c r="C28" s="93"/>
      <c r="D28" s="974"/>
    </row>
    <row r="29" spans="2:4">
      <c r="B29" s="74" t="s">
        <v>52</v>
      </c>
      <c r="C29" s="186" t="s">
        <v>66</v>
      </c>
      <c r="D29" s="275"/>
    </row>
    <row r="30" spans="2:4" s="270" customFormat="1" ht="18" customHeight="1" thickBot="1">
      <c r="B30" s="75"/>
      <c r="C30" s="154" t="s">
        <v>70</v>
      </c>
      <c r="D30" s="973">
        <f>'I.C Električne inštalacije'!H99</f>
        <v>0</v>
      </c>
    </row>
    <row r="31" spans="2:4" s="972" customFormat="1" ht="13.5" thickTop="1">
      <c r="B31" s="92"/>
      <c r="C31" s="94"/>
      <c r="D31" s="974"/>
    </row>
    <row r="32" spans="2:4" s="270" customFormat="1">
      <c r="B32" s="74" t="s">
        <v>330</v>
      </c>
      <c r="C32" s="186" t="s">
        <v>47</v>
      </c>
      <c r="D32" s="275"/>
    </row>
    <row r="33" spans="2:4" s="270" customFormat="1">
      <c r="B33" s="155" t="s">
        <v>120</v>
      </c>
      <c r="C33" s="73" t="s">
        <v>83</v>
      </c>
      <c r="D33" s="975">
        <f>'I.D Strojne inštalacije'!H69</f>
        <v>0</v>
      </c>
    </row>
    <row r="34" spans="2:4" s="270" customFormat="1">
      <c r="B34" s="155" t="s">
        <v>121</v>
      </c>
      <c r="C34" s="73" t="s">
        <v>84</v>
      </c>
      <c r="D34" s="975">
        <f>'I.D Strojne inštalacije'!H227</f>
        <v>0</v>
      </c>
    </row>
    <row r="35" spans="2:4" s="270" customFormat="1">
      <c r="B35" s="155" t="s">
        <v>122</v>
      </c>
      <c r="C35" s="3" t="s">
        <v>85</v>
      </c>
      <c r="D35" s="975">
        <f>'I.D Strojne inštalacije'!H347</f>
        <v>0</v>
      </c>
    </row>
    <row r="36" spans="2:4" s="270" customFormat="1">
      <c r="B36" s="155" t="s">
        <v>123</v>
      </c>
      <c r="C36" s="73" t="s">
        <v>86</v>
      </c>
      <c r="D36" s="975">
        <f>'I.D Strojne inštalacije'!H373</f>
        <v>0</v>
      </c>
    </row>
    <row r="37" spans="2:4" s="270" customFormat="1" ht="18" customHeight="1" thickBot="1">
      <c r="B37" s="74"/>
      <c r="C37" s="154" t="s">
        <v>71</v>
      </c>
      <c r="D37" s="973">
        <f>SUM(D33:D36)</f>
        <v>0</v>
      </c>
    </row>
    <row r="38" spans="2:4" s="972" customFormat="1" ht="13.5" thickTop="1">
      <c r="B38" s="96"/>
      <c r="C38" s="94"/>
      <c r="D38" s="976"/>
    </row>
    <row r="39" spans="2:4" s="972" customFormat="1" ht="12.75">
      <c r="B39" s="96"/>
      <c r="C39" s="95"/>
      <c r="D39" s="976"/>
    </row>
    <row r="40" spans="2:4" s="277" customFormat="1" ht="18" customHeight="1" thickBot="1">
      <c r="B40" s="74"/>
      <c r="C40" s="97" t="s">
        <v>331</v>
      </c>
      <c r="D40" s="977">
        <f>SUM(D15+D27+D30+D37)</f>
        <v>0</v>
      </c>
    </row>
    <row r="41" spans="2:4" s="277" customFormat="1" ht="17.25" thickTop="1">
      <c r="B41" s="269"/>
      <c r="C41" s="275"/>
      <c r="D41" s="978"/>
    </row>
    <row r="42" spans="2:4" s="277" customFormat="1">
      <c r="B42" s="269"/>
      <c r="C42" s="275"/>
      <c r="D42" s="978"/>
    </row>
    <row r="43" spans="2:4">
      <c r="B43" s="272"/>
      <c r="C43" s="279"/>
      <c r="D43" s="979"/>
    </row>
    <row r="44" spans="2:4">
      <c r="B44" s="272"/>
      <c r="C44" s="279"/>
      <c r="D44" s="979"/>
    </row>
    <row r="45" spans="2:4">
      <c r="B45" s="272"/>
      <c r="C45" s="279"/>
      <c r="D45" s="979"/>
    </row>
    <row r="46" spans="2:4">
      <c r="B46" s="272"/>
      <c r="C46" s="279"/>
      <c r="D46" s="979"/>
    </row>
    <row r="47" spans="2:4">
      <c r="B47" s="272"/>
      <c r="C47" s="279"/>
      <c r="D47" s="979"/>
    </row>
    <row r="48" spans="2:4">
      <c r="B48" s="272"/>
      <c r="C48" s="279"/>
      <c r="D48" s="979"/>
    </row>
    <row r="49" spans="2:4">
      <c r="B49" s="272"/>
      <c r="C49" s="279"/>
      <c r="D49" s="979"/>
    </row>
    <row r="50" spans="2:4">
      <c r="B50" s="272"/>
      <c r="C50" s="279"/>
      <c r="D50" s="979"/>
    </row>
    <row r="51" spans="2:4">
      <c r="B51" s="272"/>
      <c r="C51" s="279"/>
      <c r="D51" s="979"/>
    </row>
    <row r="52" spans="2:4">
      <c r="B52" s="272"/>
      <c r="C52" s="279"/>
      <c r="D52" s="979"/>
    </row>
    <row r="53" spans="2:4">
      <c r="B53" s="272"/>
      <c r="C53" s="279"/>
      <c r="D53" s="979"/>
    </row>
    <row r="54" spans="2:4">
      <c r="B54" s="272"/>
      <c r="C54" s="279"/>
      <c r="D54" s="979"/>
    </row>
    <row r="55" spans="2:4">
      <c r="B55" s="272"/>
      <c r="C55" s="279"/>
      <c r="D55" s="979"/>
    </row>
    <row r="56" spans="2:4">
      <c r="B56" s="272"/>
      <c r="C56" s="279"/>
      <c r="D56" s="979"/>
    </row>
    <row r="57" spans="2:4">
      <c r="B57" s="272"/>
      <c r="C57" s="279"/>
      <c r="D57" s="979"/>
    </row>
    <row r="58" spans="2:4">
      <c r="B58" s="272"/>
      <c r="C58" s="279"/>
      <c r="D58" s="979"/>
    </row>
    <row r="59" spans="2:4">
      <c r="B59" s="272"/>
      <c r="C59" s="279"/>
      <c r="D59" s="979"/>
    </row>
    <row r="60" spans="2:4">
      <c r="B60" s="272"/>
      <c r="C60" s="279"/>
      <c r="D60" s="979"/>
    </row>
    <row r="61" spans="2:4">
      <c r="B61" s="272"/>
      <c r="C61" s="279"/>
      <c r="D61" s="979"/>
    </row>
    <row r="62" spans="2:4">
      <c r="B62" s="272"/>
      <c r="C62" s="279"/>
      <c r="D62" s="979"/>
    </row>
    <row r="63" spans="2:4">
      <c r="B63" s="272"/>
      <c r="C63" s="279"/>
      <c r="D63" s="979"/>
    </row>
    <row r="64" spans="2:4">
      <c r="B64" s="272"/>
      <c r="C64" s="279"/>
      <c r="D64" s="979"/>
    </row>
    <row r="65" spans="2:4">
      <c r="B65" s="272"/>
      <c r="C65" s="279"/>
      <c r="D65" s="979"/>
    </row>
    <row r="66" spans="2:4">
      <c r="B66" s="272"/>
      <c r="C66" s="279"/>
      <c r="D66" s="979"/>
    </row>
    <row r="67" spans="2:4">
      <c r="B67" s="272"/>
      <c r="C67" s="279"/>
      <c r="D67" s="979"/>
    </row>
    <row r="68" spans="2:4">
      <c r="B68" s="272"/>
      <c r="C68" s="279"/>
      <c r="D68" s="979"/>
    </row>
    <row r="69" spans="2:4">
      <c r="B69" s="272"/>
      <c r="C69" s="279"/>
      <c r="D69" s="979"/>
    </row>
    <row r="70" spans="2:4">
      <c r="B70" s="272"/>
      <c r="C70" s="279"/>
      <c r="D70" s="979"/>
    </row>
    <row r="71" spans="2:4">
      <c r="B71" s="272"/>
      <c r="C71" s="279"/>
      <c r="D71" s="979"/>
    </row>
    <row r="72" spans="2:4">
      <c r="B72" s="272"/>
      <c r="C72" s="279"/>
      <c r="D72" s="979"/>
    </row>
    <row r="73" spans="2:4">
      <c r="B73" s="272"/>
      <c r="C73" s="279"/>
      <c r="D73" s="979"/>
    </row>
    <row r="74" spans="2:4">
      <c r="B74" s="272"/>
      <c r="C74" s="279"/>
      <c r="D74" s="979"/>
    </row>
    <row r="75" spans="2:4">
      <c r="B75" s="272"/>
      <c r="C75" s="279"/>
      <c r="D75" s="979"/>
    </row>
    <row r="76" spans="2:4">
      <c r="B76" s="272"/>
      <c r="C76" s="279"/>
      <c r="D76" s="979"/>
    </row>
    <row r="77" spans="2:4">
      <c r="B77" s="272"/>
      <c r="C77" s="279"/>
      <c r="D77" s="979"/>
    </row>
    <row r="78" spans="2:4">
      <c r="B78" s="272"/>
      <c r="C78" s="279"/>
      <c r="D78" s="979"/>
    </row>
    <row r="79" spans="2:4">
      <c r="B79" s="272"/>
      <c r="C79" s="279"/>
      <c r="D79" s="979"/>
    </row>
    <row r="80" spans="2:4">
      <c r="B80" s="272"/>
      <c r="C80" s="279"/>
      <c r="D80" s="979"/>
    </row>
    <row r="81" spans="2:4">
      <c r="B81" s="272"/>
      <c r="C81" s="279"/>
      <c r="D81" s="979"/>
    </row>
    <row r="82" spans="2:4">
      <c r="B82" s="272"/>
      <c r="C82" s="279"/>
      <c r="D82" s="979"/>
    </row>
    <row r="83" spans="2:4">
      <c r="B83" s="272"/>
      <c r="C83" s="279"/>
      <c r="D83" s="979"/>
    </row>
    <row r="84" spans="2:4">
      <c r="B84" s="272"/>
      <c r="C84" s="279"/>
      <c r="D84" s="979"/>
    </row>
    <row r="85" spans="2:4">
      <c r="B85" s="272"/>
      <c r="C85" s="279"/>
      <c r="D85" s="979"/>
    </row>
    <row r="86" spans="2:4">
      <c r="B86" s="272"/>
      <c r="C86" s="279"/>
      <c r="D86" s="979"/>
    </row>
    <row r="87" spans="2:4">
      <c r="B87" s="272"/>
      <c r="C87" s="279"/>
      <c r="D87" s="979"/>
    </row>
    <row r="88" spans="2:4">
      <c r="B88" s="272"/>
      <c r="C88" s="279"/>
      <c r="D88" s="979"/>
    </row>
    <row r="89" spans="2:4">
      <c r="B89" s="272"/>
      <c r="C89" s="279"/>
      <c r="D89" s="979"/>
    </row>
    <row r="90" spans="2:4">
      <c r="B90" s="272"/>
      <c r="C90" s="279"/>
      <c r="D90" s="979"/>
    </row>
    <row r="91" spans="2:4">
      <c r="B91" s="272"/>
      <c r="C91" s="279"/>
      <c r="D91" s="979"/>
    </row>
    <row r="92" spans="2:4">
      <c r="B92" s="272"/>
      <c r="C92" s="279"/>
      <c r="D92" s="979"/>
    </row>
    <row r="93" spans="2:4">
      <c r="B93" s="272"/>
      <c r="C93" s="279"/>
      <c r="D93" s="979"/>
    </row>
    <row r="94" spans="2:4">
      <c r="B94" s="272"/>
      <c r="C94" s="279"/>
      <c r="D94" s="979"/>
    </row>
    <row r="95" spans="2:4">
      <c r="B95" s="272"/>
      <c r="C95" s="279"/>
      <c r="D95" s="979"/>
    </row>
    <row r="96" spans="2:4">
      <c r="B96" s="272"/>
      <c r="C96" s="279"/>
      <c r="D96" s="979"/>
    </row>
    <row r="97" spans="2:4">
      <c r="B97" s="272"/>
      <c r="C97" s="279"/>
      <c r="D97" s="979"/>
    </row>
    <row r="98" spans="2:4">
      <c r="B98" s="272"/>
      <c r="C98" s="279"/>
      <c r="D98" s="979"/>
    </row>
    <row r="99" spans="2:4">
      <c r="B99" s="272"/>
      <c r="C99" s="279"/>
      <c r="D99" s="979"/>
    </row>
    <row r="100" spans="2:4">
      <c r="B100" s="272"/>
      <c r="C100" s="279"/>
      <c r="D100" s="979"/>
    </row>
    <row r="101" spans="2:4">
      <c r="B101" s="272"/>
      <c r="C101" s="279"/>
      <c r="D101" s="979"/>
    </row>
    <row r="102" spans="2:4">
      <c r="B102" s="272"/>
      <c r="C102" s="279"/>
      <c r="D102" s="979"/>
    </row>
    <row r="103" spans="2:4">
      <c r="B103" s="272"/>
      <c r="C103" s="279"/>
      <c r="D103" s="979"/>
    </row>
    <row r="104" spans="2:4">
      <c r="B104" s="272"/>
      <c r="C104" s="279"/>
      <c r="D104" s="979"/>
    </row>
    <row r="105" spans="2:4">
      <c r="B105" s="272"/>
      <c r="C105" s="279"/>
      <c r="D105" s="979"/>
    </row>
    <row r="106" spans="2:4">
      <c r="B106" s="272"/>
      <c r="C106" s="279"/>
      <c r="D106" s="979"/>
    </row>
    <row r="107" spans="2:4">
      <c r="B107" s="272"/>
      <c r="C107" s="279"/>
      <c r="D107" s="979"/>
    </row>
    <row r="108" spans="2:4">
      <c r="B108" s="272"/>
      <c r="C108" s="279"/>
      <c r="D108" s="979"/>
    </row>
    <row r="109" spans="2:4">
      <c r="B109" s="272"/>
      <c r="C109" s="279"/>
      <c r="D109" s="979"/>
    </row>
    <row r="110" spans="2:4">
      <c r="B110" s="272"/>
      <c r="C110" s="279"/>
      <c r="D110" s="979"/>
    </row>
    <row r="111" spans="2:4">
      <c r="B111" s="272"/>
      <c r="C111" s="279"/>
      <c r="D111" s="979"/>
    </row>
    <row r="112" spans="2:4">
      <c r="B112" s="272"/>
      <c r="C112" s="279"/>
      <c r="D112" s="979"/>
    </row>
    <row r="113" spans="2:4">
      <c r="B113" s="272"/>
      <c r="C113" s="279"/>
      <c r="D113" s="979"/>
    </row>
    <row r="114" spans="2:4">
      <c r="B114" s="272"/>
      <c r="C114" s="279"/>
      <c r="D114" s="979"/>
    </row>
    <row r="115" spans="2:4">
      <c r="B115" s="272"/>
      <c r="C115" s="279"/>
      <c r="D115" s="979"/>
    </row>
    <row r="116" spans="2:4">
      <c r="B116" s="272"/>
      <c r="C116" s="279"/>
      <c r="D116" s="979"/>
    </row>
    <row r="117" spans="2:4">
      <c r="B117" s="272"/>
      <c r="C117" s="279"/>
      <c r="D117" s="979"/>
    </row>
    <row r="118" spans="2:4">
      <c r="B118" s="272"/>
      <c r="C118" s="279"/>
      <c r="D118" s="979"/>
    </row>
    <row r="119" spans="2:4">
      <c r="B119" s="272"/>
      <c r="C119" s="279"/>
      <c r="D119" s="979"/>
    </row>
    <row r="120" spans="2:4">
      <c r="B120" s="272"/>
      <c r="C120" s="279"/>
      <c r="D120" s="979"/>
    </row>
    <row r="121" spans="2:4">
      <c r="B121" s="272"/>
      <c r="C121" s="279"/>
      <c r="D121" s="979"/>
    </row>
    <row r="122" spans="2:4">
      <c r="B122" s="272"/>
      <c r="C122" s="279"/>
      <c r="D122" s="979"/>
    </row>
    <row r="123" spans="2:4">
      <c r="B123" s="272"/>
      <c r="C123" s="279"/>
      <c r="D123" s="979"/>
    </row>
    <row r="124" spans="2:4">
      <c r="B124" s="272"/>
      <c r="C124" s="279"/>
      <c r="D124" s="979"/>
    </row>
    <row r="125" spans="2:4">
      <c r="B125" s="272"/>
      <c r="C125" s="279"/>
      <c r="D125" s="979"/>
    </row>
    <row r="126" spans="2:4">
      <c r="B126" s="272"/>
      <c r="C126" s="279"/>
      <c r="D126" s="979"/>
    </row>
    <row r="127" spans="2:4">
      <c r="B127" s="272"/>
      <c r="C127" s="279"/>
      <c r="D127" s="979"/>
    </row>
    <row r="128" spans="2:4">
      <c r="B128" s="272"/>
      <c r="C128" s="279"/>
      <c r="D128" s="979"/>
    </row>
    <row r="129" spans="2:4">
      <c r="B129" s="272"/>
      <c r="C129" s="279"/>
      <c r="D129" s="979"/>
    </row>
    <row r="130" spans="2:4">
      <c r="B130" s="272"/>
      <c r="C130" s="279"/>
      <c r="D130" s="979"/>
    </row>
    <row r="131" spans="2:4">
      <c r="B131" s="272"/>
      <c r="C131" s="279"/>
      <c r="D131" s="979"/>
    </row>
    <row r="132" spans="2:4">
      <c r="B132" s="272"/>
      <c r="C132" s="279"/>
      <c r="D132" s="979"/>
    </row>
    <row r="133" spans="2:4">
      <c r="B133" s="272"/>
      <c r="C133" s="279"/>
      <c r="D133" s="979"/>
    </row>
    <row r="134" spans="2:4">
      <c r="B134" s="272"/>
      <c r="C134" s="279"/>
      <c r="D134" s="979"/>
    </row>
    <row r="135" spans="2:4">
      <c r="B135" s="272"/>
      <c r="C135" s="279"/>
      <c r="D135" s="979"/>
    </row>
    <row r="136" spans="2:4">
      <c r="B136" s="272"/>
      <c r="C136" s="279"/>
      <c r="D136" s="979"/>
    </row>
    <row r="137" spans="2:4">
      <c r="B137" s="272"/>
      <c r="C137" s="279"/>
      <c r="D137" s="979"/>
    </row>
    <row r="138" spans="2:4">
      <c r="B138" s="272"/>
      <c r="C138" s="279"/>
      <c r="D138" s="979"/>
    </row>
    <row r="139" spans="2:4">
      <c r="B139" s="272"/>
      <c r="C139" s="279"/>
      <c r="D139" s="979"/>
    </row>
    <row r="140" spans="2:4">
      <c r="B140" s="272"/>
      <c r="C140" s="279"/>
      <c r="D140" s="979"/>
    </row>
    <row r="141" spans="2:4">
      <c r="B141" s="272"/>
      <c r="C141" s="279"/>
      <c r="D141" s="979"/>
    </row>
    <row r="142" spans="2:4">
      <c r="B142" s="272"/>
      <c r="C142" s="279"/>
      <c r="D142" s="979"/>
    </row>
    <row r="143" spans="2:4">
      <c r="B143" s="272"/>
      <c r="C143" s="279"/>
      <c r="D143" s="979"/>
    </row>
    <row r="144" spans="2:4">
      <c r="B144" s="272"/>
      <c r="C144" s="279"/>
      <c r="D144" s="979"/>
    </row>
    <row r="145" spans="2:4">
      <c r="B145" s="272"/>
      <c r="C145" s="279"/>
      <c r="D145" s="979"/>
    </row>
    <row r="146" spans="2:4">
      <c r="B146" s="272"/>
      <c r="C146" s="279"/>
      <c r="D146" s="979"/>
    </row>
    <row r="147" spans="2:4">
      <c r="B147" s="272"/>
      <c r="C147" s="279"/>
      <c r="D147" s="979"/>
    </row>
    <row r="148" spans="2:4">
      <c r="B148" s="272"/>
      <c r="C148" s="279"/>
      <c r="D148" s="979"/>
    </row>
    <row r="149" spans="2:4">
      <c r="B149" s="272"/>
      <c r="C149" s="279"/>
      <c r="D149" s="979"/>
    </row>
    <row r="150" spans="2:4">
      <c r="B150" s="272"/>
      <c r="C150" s="279"/>
      <c r="D150" s="979"/>
    </row>
    <row r="151" spans="2:4">
      <c r="B151" s="272"/>
      <c r="C151" s="279"/>
      <c r="D151" s="979"/>
    </row>
    <row r="152" spans="2:4">
      <c r="B152" s="272"/>
      <c r="C152" s="279"/>
      <c r="D152" s="979"/>
    </row>
    <row r="153" spans="2:4">
      <c r="B153" s="272"/>
      <c r="C153" s="279"/>
      <c r="D153" s="979"/>
    </row>
    <row r="154" spans="2:4">
      <c r="B154" s="272"/>
      <c r="C154" s="279"/>
      <c r="D154" s="979"/>
    </row>
    <row r="155" spans="2:4">
      <c r="B155" s="272"/>
      <c r="C155" s="279"/>
      <c r="D155" s="979"/>
    </row>
    <row r="156" spans="2:4">
      <c r="B156" s="272"/>
      <c r="C156" s="279"/>
      <c r="D156" s="979"/>
    </row>
    <row r="157" spans="2:4">
      <c r="B157" s="272"/>
      <c r="C157" s="279"/>
      <c r="D157" s="979"/>
    </row>
    <row r="158" spans="2:4">
      <c r="B158" s="272"/>
      <c r="C158" s="279"/>
      <c r="D158" s="979"/>
    </row>
    <row r="159" spans="2:4">
      <c r="B159" s="272"/>
      <c r="C159" s="279"/>
      <c r="D159" s="979"/>
    </row>
    <row r="160" spans="2:4">
      <c r="B160" s="272"/>
      <c r="C160" s="279"/>
      <c r="D160" s="979"/>
    </row>
    <row r="161" spans="2:4">
      <c r="B161" s="272"/>
      <c r="C161" s="279"/>
      <c r="D161" s="979"/>
    </row>
    <row r="162" spans="2:4">
      <c r="B162" s="272"/>
      <c r="C162" s="279"/>
      <c r="D162" s="979"/>
    </row>
    <row r="163" spans="2:4">
      <c r="B163" s="272"/>
      <c r="C163" s="279"/>
      <c r="D163" s="979"/>
    </row>
    <row r="164" spans="2:4">
      <c r="B164" s="272"/>
      <c r="C164" s="279"/>
      <c r="D164" s="979"/>
    </row>
    <row r="165" spans="2:4">
      <c r="B165" s="272"/>
      <c r="C165" s="279"/>
      <c r="D165" s="979"/>
    </row>
    <row r="166" spans="2:4">
      <c r="B166" s="272"/>
      <c r="C166" s="279"/>
      <c r="D166" s="979"/>
    </row>
    <row r="167" spans="2:4">
      <c r="B167" s="272"/>
      <c r="C167" s="279"/>
      <c r="D167" s="979"/>
    </row>
    <row r="168" spans="2:4">
      <c r="B168" s="272"/>
      <c r="C168" s="279"/>
      <c r="D168" s="979"/>
    </row>
    <row r="169" spans="2:4">
      <c r="B169" s="272"/>
      <c r="C169" s="279"/>
      <c r="D169" s="979"/>
    </row>
    <row r="170" spans="2:4">
      <c r="B170" s="272"/>
      <c r="C170" s="279"/>
      <c r="D170" s="979"/>
    </row>
    <row r="171" spans="2:4">
      <c r="B171" s="272"/>
      <c r="C171" s="279"/>
      <c r="D171" s="979"/>
    </row>
    <row r="172" spans="2:4">
      <c r="B172" s="272"/>
      <c r="C172" s="279"/>
      <c r="D172" s="979"/>
    </row>
    <row r="173" spans="2:4">
      <c r="B173" s="272"/>
      <c r="C173" s="279"/>
      <c r="D173" s="979"/>
    </row>
    <row r="174" spans="2:4">
      <c r="B174" s="272"/>
      <c r="C174" s="279"/>
      <c r="D174" s="979"/>
    </row>
    <row r="175" spans="2:4">
      <c r="B175" s="272"/>
      <c r="C175" s="279"/>
      <c r="D175" s="979"/>
    </row>
    <row r="176" spans="2:4">
      <c r="B176" s="272"/>
      <c r="C176" s="279"/>
      <c r="D176" s="979"/>
    </row>
    <row r="177" spans="2:4">
      <c r="B177" s="272"/>
      <c r="C177" s="279"/>
      <c r="D177" s="979"/>
    </row>
    <row r="178" spans="2:4">
      <c r="B178" s="272"/>
      <c r="C178" s="279"/>
      <c r="D178" s="979"/>
    </row>
    <row r="179" spans="2:4">
      <c r="B179" s="272"/>
      <c r="C179" s="279"/>
      <c r="D179" s="979"/>
    </row>
    <row r="180" spans="2:4">
      <c r="B180" s="272"/>
      <c r="C180" s="279"/>
      <c r="D180" s="979"/>
    </row>
    <row r="181" spans="2:4">
      <c r="B181" s="272"/>
      <c r="C181" s="279"/>
      <c r="D181" s="979"/>
    </row>
    <row r="182" spans="2:4">
      <c r="B182" s="272"/>
      <c r="C182" s="279"/>
      <c r="D182" s="979"/>
    </row>
    <row r="183" spans="2:4">
      <c r="B183" s="272"/>
      <c r="C183" s="279"/>
      <c r="D183" s="979"/>
    </row>
    <row r="184" spans="2:4">
      <c r="B184" s="272"/>
      <c r="C184" s="279"/>
      <c r="D184" s="979"/>
    </row>
    <row r="185" spans="2:4">
      <c r="B185" s="272"/>
      <c r="C185" s="279"/>
      <c r="D185" s="979"/>
    </row>
    <row r="186" spans="2:4">
      <c r="B186" s="272"/>
      <c r="C186" s="279"/>
      <c r="D186" s="979"/>
    </row>
    <row r="187" spans="2:4">
      <c r="B187" s="272"/>
      <c r="C187" s="279"/>
      <c r="D187" s="979"/>
    </row>
    <row r="188" spans="2:4">
      <c r="B188" s="272"/>
      <c r="C188" s="279"/>
      <c r="D188" s="979"/>
    </row>
    <row r="189" spans="2:4">
      <c r="B189" s="272"/>
      <c r="C189" s="279"/>
      <c r="D189" s="979"/>
    </row>
    <row r="190" spans="2:4">
      <c r="B190" s="272"/>
      <c r="C190" s="279"/>
      <c r="D190" s="979"/>
    </row>
    <row r="191" spans="2:4">
      <c r="B191" s="272"/>
      <c r="C191" s="279"/>
      <c r="D191" s="979"/>
    </row>
    <row r="192" spans="2:4">
      <c r="B192" s="272"/>
      <c r="C192" s="279"/>
      <c r="D192" s="979"/>
    </row>
    <row r="193" spans="2:4">
      <c r="B193" s="272"/>
      <c r="C193" s="279"/>
      <c r="D193" s="979"/>
    </row>
    <row r="194" spans="2:4">
      <c r="B194" s="272"/>
      <c r="C194" s="279"/>
      <c r="D194" s="979"/>
    </row>
    <row r="195" spans="2:4">
      <c r="B195" s="272"/>
      <c r="C195" s="279"/>
      <c r="D195" s="979"/>
    </row>
    <row r="196" spans="2:4">
      <c r="B196" s="272"/>
      <c r="C196" s="279"/>
      <c r="D196" s="979"/>
    </row>
    <row r="197" spans="2:4">
      <c r="B197" s="272"/>
      <c r="C197" s="279"/>
      <c r="D197" s="979"/>
    </row>
    <row r="198" spans="2:4">
      <c r="B198" s="272"/>
      <c r="C198" s="279"/>
      <c r="D198" s="979"/>
    </row>
    <row r="199" spans="2:4">
      <c r="B199" s="272"/>
      <c r="C199" s="279"/>
      <c r="D199" s="979"/>
    </row>
    <row r="200" spans="2:4">
      <c r="B200" s="272"/>
      <c r="C200" s="279"/>
      <c r="D200" s="979"/>
    </row>
    <row r="201" spans="2:4">
      <c r="B201" s="272"/>
      <c r="C201" s="279"/>
      <c r="D201" s="979"/>
    </row>
    <row r="202" spans="2:4">
      <c r="B202" s="272"/>
      <c r="C202" s="279"/>
      <c r="D202" s="979"/>
    </row>
    <row r="203" spans="2:4">
      <c r="B203" s="272"/>
      <c r="C203" s="279"/>
      <c r="D203" s="979"/>
    </row>
    <row r="204" spans="2:4">
      <c r="B204" s="272"/>
      <c r="C204" s="279"/>
      <c r="D204" s="979"/>
    </row>
    <row r="205" spans="2:4">
      <c r="B205" s="272"/>
      <c r="C205" s="279"/>
      <c r="D205" s="979"/>
    </row>
    <row r="206" spans="2:4">
      <c r="B206" s="272"/>
      <c r="C206" s="279"/>
      <c r="D206" s="979"/>
    </row>
    <row r="207" spans="2:4">
      <c r="B207" s="272"/>
      <c r="C207" s="279"/>
      <c r="D207" s="979"/>
    </row>
    <row r="208" spans="2:4">
      <c r="B208" s="272"/>
      <c r="C208" s="279"/>
      <c r="D208" s="979"/>
    </row>
    <row r="209" spans="2:4">
      <c r="B209" s="272"/>
      <c r="C209" s="279"/>
      <c r="D209" s="979"/>
    </row>
    <row r="210" spans="2:4">
      <c r="B210" s="272"/>
      <c r="C210" s="279"/>
      <c r="D210" s="979"/>
    </row>
    <row r="211" spans="2:4">
      <c r="B211" s="272"/>
      <c r="C211" s="279"/>
      <c r="D211" s="979"/>
    </row>
    <row r="212" spans="2:4">
      <c r="B212" s="272"/>
      <c r="C212" s="279"/>
      <c r="D212" s="979"/>
    </row>
    <row r="213" spans="2:4">
      <c r="B213" s="272"/>
      <c r="C213" s="279"/>
      <c r="D213" s="979"/>
    </row>
    <row r="214" spans="2:4">
      <c r="B214" s="272"/>
      <c r="C214" s="279"/>
      <c r="D214" s="979"/>
    </row>
    <row r="215" spans="2:4">
      <c r="B215" s="272"/>
      <c r="C215" s="279"/>
      <c r="D215" s="979"/>
    </row>
    <row r="216" spans="2:4">
      <c r="B216" s="272"/>
      <c r="C216" s="279"/>
      <c r="D216" s="979"/>
    </row>
    <row r="217" spans="2:4">
      <c r="B217" s="272"/>
      <c r="C217" s="279"/>
      <c r="D217" s="979"/>
    </row>
    <row r="218" spans="2:4">
      <c r="B218" s="272"/>
      <c r="C218" s="279"/>
      <c r="D218" s="979"/>
    </row>
    <row r="219" spans="2:4">
      <c r="B219" s="272"/>
      <c r="C219" s="279"/>
      <c r="D219" s="979"/>
    </row>
    <row r="220" spans="2:4">
      <c r="B220" s="272"/>
      <c r="C220" s="279"/>
      <c r="D220" s="979"/>
    </row>
    <row r="221" spans="2:4">
      <c r="B221" s="272"/>
      <c r="C221" s="279"/>
      <c r="D221" s="979"/>
    </row>
    <row r="222" spans="2:4">
      <c r="B222" s="272"/>
      <c r="C222" s="279"/>
      <c r="D222" s="979"/>
    </row>
    <row r="223" spans="2:4">
      <c r="B223" s="272"/>
      <c r="C223" s="279"/>
      <c r="D223" s="979"/>
    </row>
    <row r="224" spans="2:4">
      <c r="B224" s="272"/>
      <c r="C224" s="279"/>
      <c r="D224" s="979"/>
    </row>
    <row r="225" spans="2:4">
      <c r="B225" s="272"/>
      <c r="C225" s="279"/>
      <c r="D225" s="979"/>
    </row>
    <row r="226" spans="2:4">
      <c r="B226" s="272"/>
      <c r="C226" s="279"/>
      <c r="D226" s="979"/>
    </row>
    <row r="227" spans="2:4">
      <c r="B227" s="272"/>
      <c r="C227" s="279"/>
      <c r="D227" s="979"/>
    </row>
    <row r="228" spans="2:4">
      <c r="B228" s="272"/>
      <c r="C228" s="279"/>
      <c r="D228" s="979"/>
    </row>
    <row r="229" spans="2:4">
      <c r="B229" s="272"/>
      <c r="C229" s="279"/>
      <c r="D229" s="979"/>
    </row>
    <row r="230" spans="2:4">
      <c r="B230" s="272"/>
      <c r="C230" s="279"/>
      <c r="D230" s="979"/>
    </row>
    <row r="231" spans="2:4">
      <c r="B231" s="272"/>
      <c r="C231" s="279"/>
      <c r="D231" s="979"/>
    </row>
    <row r="232" spans="2:4">
      <c r="B232" s="272"/>
      <c r="C232" s="279"/>
      <c r="D232" s="979"/>
    </row>
    <row r="233" spans="2:4">
      <c r="B233" s="272"/>
      <c r="C233" s="279"/>
      <c r="D233" s="979"/>
    </row>
    <row r="234" spans="2:4">
      <c r="B234" s="272"/>
      <c r="C234" s="279"/>
      <c r="D234" s="979"/>
    </row>
    <row r="235" spans="2:4">
      <c r="B235" s="272"/>
      <c r="C235" s="279"/>
      <c r="D235" s="979"/>
    </row>
    <row r="236" spans="2:4">
      <c r="B236" s="272"/>
      <c r="C236" s="279"/>
      <c r="D236" s="979"/>
    </row>
    <row r="237" spans="2:4">
      <c r="B237" s="272"/>
      <c r="C237" s="279"/>
      <c r="D237" s="979"/>
    </row>
    <row r="238" spans="2:4">
      <c r="B238" s="272"/>
      <c r="C238" s="279"/>
      <c r="D238" s="979"/>
    </row>
    <row r="239" spans="2:4">
      <c r="B239" s="272"/>
      <c r="C239" s="279"/>
      <c r="D239" s="979"/>
    </row>
    <row r="240" spans="2:4">
      <c r="B240" s="272"/>
      <c r="C240" s="279"/>
      <c r="D240" s="979"/>
    </row>
    <row r="241" spans="2:4">
      <c r="B241" s="272"/>
      <c r="C241" s="279"/>
      <c r="D241" s="979"/>
    </row>
    <row r="242" spans="2:4">
      <c r="B242" s="272"/>
      <c r="C242" s="279"/>
      <c r="D242" s="979"/>
    </row>
    <row r="243" spans="2:4">
      <c r="B243" s="272"/>
      <c r="C243" s="279"/>
      <c r="D243" s="979"/>
    </row>
    <row r="244" spans="2:4">
      <c r="B244" s="272"/>
      <c r="C244" s="279"/>
      <c r="D244" s="979"/>
    </row>
    <row r="245" spans="2:4">
      <c r="B245" s="272"/>
      <c r="C245" s="279"/>
      <c r="D245" s="979"/>
    </row>
    <row r="246" spans="2:4">
      <c r="B246" s="272"/>
      <c r="C246" s="279"/>
      <c r="D246" s="979"/>
    </row>
    <row r="247" spans="2:4">
      <c r="B247" s="272"/>
      <c r="C247" s="279"/>
      <c r="D247" s="979"/>
    </row>
    <row r="248" spans="2:4">
      <c r="B248" s="272"/>
      <c r="C248" s="279"/>
      <c r="D248" s="979"/>
    </row>
    <row r="249" spans="2:4">
      <c r="B249" s="272"/>
      <c r="C249" s="279"/>
      <c r="D249" s="979"/>
    </row>
    <row r="250" spans="2:4">
      <c r="B250" s="272"/>
      <c r="C250" s="279"/>
      <c r="D250" s="979"/>
    </row>
    <row r="251" spans="2:4">
      <c r="B251" s="272"/>
      <c r="C251" s="279"/>
      <c r="D251" s="979"/>
    </row>
    <row r="252" spans="2:4">
      <c r="B252" s="272"/>
      <c r="C252" s="279"/>
      <c r="D252" s="979"/>
    </row>
    <row r="253" spans="2:4">
      <c r="B253" s="272"/>
      <c r="C253" s="279"/>
      <c r="D253" s="979"/>
    </row>
    <row r="254" spans="2:4">
      <c r="B254" s="272"/>
      <c r="C254" s="279"/>
      <c r="D254" s="979"/>
    </row>
    <row r="255" spans="2:4">
      <c r="B255" s="272"/>
      <c r="C255" s="279"/>
      <c r="D255" s="979"/>
    </row>
    <row r="256" spans="2:4">
      <c r="B256" s="272"/>
      <c r="C256" s="279"/>
      <c r="D256" s="979"/>
    </row>
    <row r="257" spans="2:4">
      <c r="B257" s="272"/>
      <c r="C257" s="279"/>
      <c r="D257" s="979"/>
    </row>
    <row r="258" spans="2:4">
      <c r="B258" s="272"/>
      <c r="C258" s="279"/>
      <c r="D258" s="979"/>
    </row>
    <row r="259" spans="2:4">
      <c r="B259" s="272"/>
      <c r="C259" s="279"/>
      <c r="D259" s="979"/>
    </row>
    <row r="260" spans="2:4">
      <c r="B260" s="272"/>
      <c r="C260" s="279"/>
      <c r="D260" s="979"/>
    </row>
    <row r="261" spans="2:4">
      <c r="B261" s="272"/>
      <c r="C261" s="279"/>
      <c r="D261" s="979"/>
    </row>
    <row r="262" spans="2:4">
      <c r="B262" s="272"/>
      <c r="C262" s="279"/>
      <c r="D262" s="979"/>
    </row>
    <row r="263" spans="2:4">
      <c r="B263" s="272"/>
      <c r="C263" s="279"/>
      <c r="D263" s="979"/>
    </row>
    <row r="264" spans="2:4">
      <c r="B264" s="272"/>
      <c r="C264" s="279"/>
      <c r="D264" s="979"/>
    </row>
    <row r="265" spans="2:4">
      <c r="B265" s="272"/>
      <c r="C265" s="279"/>
      <c r="D265" s="979"/>
    </row>
    <row r="266" spans="2:4">
      <c r="B266" s="272"/>
      <c r="C266" s="279"/>
      <c r="D266" s="979"/>
    </row>
    <row r="267" spans="2:4">
      <c r="B267" s="272"/>
      <c r="C267" s="279"/>
      <c r="D267" s="979"/>
    </row>
    <row r="268" spans="2:4">
      <c r="B268" s="272"/>
      <c r="C268" s="279"/>
      <c r="D268" s="979"/>
    </row>
    <row r="269" spans="2:4">
      <c r="B269" s="272"/>
      <c r="C269" s="279"/>
      <c r="D269" s="979"/>
    </row>
    <row r="270" spans="2:4">
      <c r="B270" s="272"/>
      <c r="C270" s="279"/>
      <c r="D270" s="979"/>
    </row>
    <row r="271" spans="2:4">
      <c r="B271" s="272"/>
      <c r="C271" s="279"/>
      <c r="D271" s="979"/>
    </row>
    <row r="272" spans="2:4">
      <c r="B272" s="272"/>
      <c r="C272" s="279"/>
      <c r="D272" s="979"/>
    </row>
    <row r="273" spans="2:4">
      <c r="B273" s="272"/>
      <c r="C273" s="279"/>
      <c r="D273" s="979"/>
    </row>
    <row r="274" spans="2:4">
      <c r="B274" s="272"/>
      <c r="C274" s="279"/>
      <c r="D274" s="979"/>
    </row>
    <row r="275" spans="2:4">
      <c r="B275" s="272"/>
      <c r="C275" s="279"/>
      <c r="D275" s="979"/>
    </row>
    <row r="276" spans="2:4">
      <c r="B276" s="272"/>
      <c r="C276" s="279"/>
      <c r="D276" s="979"/>
    </row>
    <row r="277" spans="2:4">
      <c r="B277" s="272"/>
      <c r="C277" s="279"/>
      <c r="D277" s="979"/>
    </row>
    <row r="278" spans="2:4">
      <c r="B278" s="272"/>
      <c r="C278" s="279"/>
      <c r="D278" s="979"/>
    </row>
    <row r="279" spans="2:4">
      <c r="B279" s="272"/>
      <c r="C279" s="279"/>
      <c r="D279" s="979"/>
    </row>
    <row r="280" spans="2:4">
      <c r="B280" s="272"/>
      <c r="C280" s="279"/>
      <c r="D280" s="979"/>
    </row>
    <row r="281" spans="2:4">
      <c r="B281" s="272"/>
      <c r="C281" s="279"/>
      <c r="D281" s="979"/>
    </row>
    <row r="282" spans="2:4">
      <c r="B282" s="272"/>
      <c r="C282" s="279"/>
      <c r="D282" s="979"/>
    </row>
    <row r="283" spans="2:4">
      <c r="B283" s="272"/>
      <c r="C283" s="279"/>
      <c r="D283" s="979"/>
    </row>
    <row r="284" spans="2:4">
      <c r="B284" s="272"/>
      <c r="C284" s="279"/>
      <c r="D284" s="979"/>
    </row>
    <row r="285" spans="2:4">
      <c r="B285" s="272"/>
      <c r="C285" s="279"/>
      <c r="D285" s="979"/>
    </row>
    <row r="286" spans="2:4">
      <c r="B286" s="272"/>
      <c r="C286" s="279"/>
      <c r="D286" s="979"/>
    </row>
    <row r="287" spans="2:4">
      <c r="B287" s="272"/>
      <c r="C287" s="279"/>
      <c r="D287" s="979"/>
    </row>
    <row r="288" spans="2:4">
      <c r="B288" s="272"/>
      <c r="C288" s="279"/>
      <c r="D288" s="979"/>
    </row>
    <row r="289" spans="2:4">
      <c r="B289" s="272"/>
      <c r="C289" s="279"/>
      <c r="D289" s="979"/>
    </row>
    <row r="290" spans="2:4">
      <c r="B290" s="272"/>
      <c r="C290" s="279"/>
      <c r="D290" s="979"/>
    </row>
    <row r="291" spans="2:4">
      <c r="B291" s="272"/>
      <c r="C291" s="279"/>
      <c r="D291" s="979"/>
    </row>
    <row r="292" spans="2:4">
      <c r="B292" s="272"/>
      <c r="C292" s="279"/>
      <c r="D292" s="979"/>
    </row>
    <row r="293" spans="2:4">
      <c r="B293" s="272"/>
      <c r="C293" s="279"/>
      <c r="D293" s="979"/>
    </row>
    <row r="294" spans="2:4">
      <c r="B294" s="272"/>
      <c r="C294" s="279"/>
      <c r="D294" s="979"/>
    </row>
    <row r="295" spans="2:4">
      <c r="B295" s="272"/>
      <c r="C295" s="279"/>
      <c r="D295" s="979"/>
    </row>
    <row r="296" spans="2:4">
      <c r="B296" s="272"/>
      <c r="C296" s="279"/>
      <c r="D296" s="979"/>
    </row>
    <row r="297" spans="2:4">
      <c r="B297" s="272"/>
      <c r="C297" s="279"/>
      <c r="D297" s="979"/>
    </row>
    <row r="298" spans="2:4">
      <c r="B298" s="272"/>
      <c r="C298" s="279"/>
      <c r="D298" s="979"/>
    </row>
    <row r="299" spans="2:4">
      <c r="B299" s="272"/>
      <c r="C299" s="279"/>
      <c r="D299" s="979"/>
    </row>
    <row r="300" spans="2:4">
      <c r="B300" s="272"/>
      <c r="C300" s="279"/>
      <c r="D300" s="979"/>
    </row>
    <row r="301" spans="2:4">
      <c r="B301" s="272"/>
      <c r="C301" s="279"/>
      <c r="D301" s="979"/>
    </row>
    <row r="302" spans="2:4">
      <c r="B302" s="272"/>
      <c r="C302" s="279"/>
      <c r="D302" s="979"/>
    </row>
    <row r="303" spans="2:4">
      <c r="B303" s="272"/>
      <c r="C303" s="279"/>
      <c r="D303" s="979"/>
    </row>
    <row r="304" spans="2:4">
      <c r="B304" s="272"/>
      <c r="C304" s="279"/>
      <c r="D304" s="979"/>
    </row>
    <row r="305" spans="2:4">
      <c r="B305" s="272"/>
      <c r="C305" s="279"/>
      <c r="D305" s="979"/>
    </row>
    <row r="306" spans="2:4">
      <c r="B306" s="272"/>
      <c r="C306" s="279"/>
      <c r="D306" s="979"/>
    </row>
    <row r="307" spans="2:4">
      <c r="B307" s="272"/>
      <c r="C307" s="279"/>
      <c r="D307" s="979"/>
    </row>
    <row r="308" spans="2:4">
      <c r="B308" s="272"/>
      <c r="C308" s="279"/>
      <c r="D308" s="979"/>
    </row>
    <row r="309" spans="2:4">
      <c r="B309" s="272"/>
      <c r="C309" s="279"/>
      <c r="D309" s="979"/>
    </row>
    <row r="310" spans="2:4">
      <c r="B310" s="272"/>
      <c r="C310" s="279"/>
      <c r="D310" s="979"/>
    </row>
    <row r="311" spans="2:4">
      <c r="B311" s="272"/>
      <c r="C311" s="279"/>
      <c r="D311" s="979"/>
    </row>
    <row r="312" spans="2:4">
      <c r="B312" s="272"/>
      <c r="C312" s="279"/>
      <c r="D312" s="979"/>
    </row>
    <row r="313" spans="2:4">
      <c r="B313" s="272"/>
      <c r="C313" s="279"/>
      <c r="D313" s="979"/>
    </row>
    <row r="314" spans="2:4">
      <c r="B314" s="272"/>
      <c r="C314" s="279"/>
      <c r="D314" s="979"/>
    </row>
    <row r="315" spans="2:4">
      <c r="B315" s="272"/>
      <c r="C315" s="279"/>
      <c r="D315" s="979"/>
    </row>
    <row r="316" spans="2:4">
      <c r="B316" s="272"/>
      <c r="C316" s="279"/>
      <c r="D316" s="979"/>
    </row>
    <row r="317" spans="2:4">
      <c r="B317" s="272"/>
      <c r="C317" s="279"/>
      <c r="D317" s="979"/>
    </row>
    <row r="318" spans="2:4">
      <c r="B318" s="272"/>
      <c r="C318" s="279"/>
      <c r="D318" s="979"/>
    </row>
    <row r="319" spans="2:4">
      <c r="B319" s="272"/>
      <c r="C319" s="279"/>
      <c r="D319" s="979"/>
    </row>
    <row r="320" spans="2:4">
      <c r="B320" s="272"/>
      <c r="C320" s="279"/>
      <c r="D320" s="979"/>
    </row>
    <row r="321" spans="2:4">
      <c r="B321" s="272"/>
      <c r="C321" s="279"/>
      <c r="D321" s="979"/>
    </row>
    <row r="322" spans="2:4">
      <c r="B322" s="272"/>
      <c r="C322" s="279"/>
      <c r="D322" s="979"/>
    </row>
    <row r="323" spans="2:4">
      <c r="B323" s="272"/>
      <c r="C323" s="279"/>
      <c r="D323" s="979"/>
    </row>
    <row r="324" spans="2:4">
      <c r="B324" s="272"/>
      <c r="C324" s="279"/>
      <c r="D324" s="979"/>
    </row>
    <row r="325" spans="2:4">
      <c r="B325" s="272"/>
      <c r="C325" s="279"/>
      <c r="D325" s="979"/>
    </row>
    <row r="326" spans="2:4">
      <c r="B326" s="272"/>
      <c r="C326" s="279"/>
      <c r="D326" s="979"/>
    </row>
    <row r="327" spans="2:4">
      <c r="B327" s="272"/>
      <c r="C327" s="279"/>
      <c r="D327" s="979"/>
    </row>
    <row r="328" spans="2:4">
      <c r="B328" s="272"/>
      <c r="C328" s="279"/>
      <c r="D328" s="979"/>
    </row>
    <row r="329" spans="2:4">
      <c r="B329" s="272"/>
      <c r="C329" s="279"/>
      <c r="D329" s="979"/>
    </row>
    <row r="330" spans="2:4">
      <c r="B330" s="272"/>
      <c r="C330" s="279"/>
      <c r="D330" s="979"/>
    </row>
    <row r="331" spans="2:4">
      <c r="B331" s="272"/>
      <c r="C331" s="279"/>
      <c r="D331" s="979"/>
    </row>
    <row r="332" spans="2:4">
      <c r="B332" s="272"/>
      <c r="C332" s="279"/>
      <c r="D332" s="979"/>
    </row>
    <row r="333" spans="2:4">
      <c r="B333" s="272"/>
      <c r="C333" s="279"/>
      <c r="D333" s="979"/>
    </row>
    <row r="334" spans="2:4">
      <c r="B334" s="272"/>
      <c r="C334" s="279"/>
      <c r="D334" s="979"/>
    </row>
    <row r="335" spans="2:4">
      <c r="B335" s="272"/>
      <c r="C335" s="279"/>
      <c r="D335" s="979"/>
    </row>
    <row r="336" spans="2:4">
      <c r="B336" s="272"/>
      <c r="C336" s="279"/>
      <c r="D336" s="979"/>
    </row>
    <row r="337" spans="2:4">
      <c r="B337" s="272"/>
      <c r="C337" s="279"/>
      <c r="D337" s="979"/>
    </row>
    <row r="338" spans="2:4">
      <c r="B338" s="272"/>
      <c r="C338" s="279"/>
      <c r="D338" s="979"/>
    </row>
    <row r="339" spans="2:4">
      <c r="B339" s="272"/>
      <c r="C339" s="279"/>
      <c r="D339" s="979"/>
    </row>
    <row r="340" spans="2:4">
      <c r="B340" s="272"/>
      <c r="C340" s="279"/>
      <c r="D340" s="979"/>
    </row>
    <row r="341" spans="2:4">
      <c r="B341" s="272"/>
      <c r="C341" s="279"/>
      <c r="D341" s="979"/>
    </row>
    <row r="342" spans="2:4">
      <c r="B342" s="272"/>
      <c r="C342" s="279"/>
      <c r="D342" s="979"/>
    </row>
    <row r="343" spans="2:4">
      <c r="B343" s="272"/>
      <c r="C343" s="279"/>
      <c r="D343" s="979"/>
    </row>
    <row r="344" spans="2:4">
      <c r="B344" s="272"/>
      <c r="C344" s="279"/>
      <c r="D344" s="979"/>
    </row>
    <row r="345" spans="2:4">
      <c r="B345" s="272"/>
      <c r="C345" s="279"/>
      <c r="D345" s="979"/>
    </row>
    <row r="346" spans="2:4">
      <c r="B346" s="272"/>
      <c r="C346" s="279"/>
      <c r="D346" s="979"/>
    </row>
    <row r="347" spans="2:4">
      <c r="B347" s="272"/>
      <c r="C347" s="279"/>
      <c r="D347" s="979"/>
    </row>
    <row r="348" spans="2:4">
      <c r="B348" s="272"/>
      <c r="C348" s="279"/>
      <c r="D348" s="979"/>
    </row>
    <row r="349" spans="2:4">
      <c r="B349" s="272"/>
      <c r="C349" s="279"/>
      <c r="D349" s="979"/>
    </row>
    <row r="350" spans="2:4">
      <c r="B350" s="272"/>
      <c r="C350" s="279"/>
      <c r="D350" s="979"/>
    </row>
    <row r="351" spans="2:4">
      <c r="B351" s="272"/>
      <c r="C351" s="279"/>
      <c r="D351" s="979"/>
    </row>
    <row r="352" spans="2:4">
      <c r="B352" s="272"/>
      <c r="C352" s="279"/>
      <c r="D352" s="979"/>
    </row>
    <row r="353" spans="2:4">
      <c r="B353" s="272"/>
      <c r="C353" s="279"/>
      <c r="D353" s="979"/>
    </row>
    <row r="354" spans="2:4">
      <c r="B354" s="272"/>
      <c r="C354" s="279"/>
      <c r="D354" s="979"/>
    </row>
    <row r="355" spans="2:4">
      <c r="B355" s="272"/>
      <c r="C355" s="279"/>
      <c r="D355" s="979"/>
    </row>
    <row r="356" spans="2:4">
      <c r="B356" s="272"/>
      <c r="C356" s="279"/>
      <c r="D356" s="979"/>
    </row>
    <row r="357" spans="2:4">
      <c r="B357" s="272"/>
      <c r="C357" s="279"/>
      <c r="D357" s="979"/>
    </row>
    <row r="358" spans="2:4">
      <c r="B358" s="272"/>
      <c r="C358" s="279"/>
      <c r="D358" s="979"/>
    </row>
    <row r="359" spans="2:4">
      <c r="B359" s="272"/>
      <c r="C359" s="279"/>
      <c r="D359" s="979"/>
    </row>
    <row r="360" spans="2:4">
      <c r="B360" s="272"/>
      <c r="C360" s="279"/>
      <c r="D360" s="979"/>
    </row>
    <row r="361" spans="2:4">
      <c r="B361" s="272"/>
      <c r="C361" s="279"/>
      <c r="D361" s="979"/>
    </row>
    <row r="362" spans="2:4">
      <c r="B362" s="272"/>
      <c r="C362" s="279"/>
      <c r="D362" s="979"/>
    </row>
    <row r="363" spans="2:4">
      <c r="B363" s="272"/>
      <c r="C363" s="279"/>
      <c r="D363" s="979"/>
    </row>
    <row r="364" spans="2:4">
      <c r="B364" s="272"/>
      <c r="C364" s="279"/>
      <c r="D364" s="979"/>
    </row>
    <row r="365" spans="2:4">
      <c r="B365" s="272"/>
      <c r="C365" s="279"/>
      <c r="D365" s="979"/>
    </row>
    <row r="366" spans="2:4">
      <c r="B366" s="272"/>
      <c r="C366" s="279"/>
      <c r="D366" s="979"/>
    </row>
    <row r="367" spans="2:4">
      <c r="B367" s="272"/>
      <c r="C367" s="279"/>
      <c r="D367" s="979"/>
    </row>
    <row r="368" spans="2:4">
      <c r="B368" s="272"/>
      <c r="C368" s="279"/>
      <c r="D368" s="979"/>
    </row>
    <row r="369" spans="2:4">
      <c r="B369" s="272"/>
      <c r="C369" s="279"/>
      <c r="D369" s="979"/>
    </row>
    <row r="370" spans="2:4">
      <c r="B370" s="272"/>
      <c r="C370" s="279"/>
      <c r="D370" s="979"/>
    </row>
    <row r="371" spans="2:4">
      <c r="B371" s="272"/>
      <c r="C371" s="279"/>
      <c r="D371" s="979"/>
    </row>
    <row r="372" spans="2:4">
      <c r="B372" s="272"/>
      <c r="C372" s="279"/>
      <c r="D372" s="979"/>
    </row>
    <row r="373" spans="2:4">
      <c r="B373" s="272"/>
      <c r="C373" s="279"/>
      <c r="D373" s="979"/>
    </row>
    <row r="374" spans="2:4">
      <c r="B374" s="272"/>
      <c r="C374" s="279"/>
      <c r="D374" s="979"/>
    </row>
    <row r="375" spans="2:4">
      <c r="B375" s="272"/>
      <c r="C375" s="279"/>
      <c r="D375" s="979"/>
    </row>
    <row r="376" spans="2:4">
      <c r="B376" s="272"/>
      <c r="C376" s="279"/>
      <c r="D376" s="979"/>
    </row>
    <row r="377" spans="2:4">
      <c r="B377" s="272"/>
      <c r="C377" s="279"/>
      <c r="D377" s="979"/>
    </row>
    <row r="378" spans="2:4">
      <c r="B378" s="272"/>
      <c r="C378" s="279"/>
      <c r="D378" s="979"/>
    </row>
    <row r="379" spans="2:4">
      <c r="B379" s="272"/>
      <c r="C379" s="279"/>
      <c r="D379" s="979"/>
    </row>
    <row r="380" spans="2:4">
      <c r="B380" s="272"/>
      <c r="C380" s="279"/>
      <c r="D380" s="979"/>
    </row>
    <row r="381" spans="2:4">
      <c r="B381" s="272"/>
      <c r="C381" s="279"/>
      <c r="D381" s="979"/>
    </row>
    <row r="382" spans="2:4">
      <c r="B382" s="272"/>
      <c r="C382" s="279"/>
      <c r="D382" s="979"/>
    </row>
    <row r="383" spans="2:4">
      <c r="B383" s="272"/>
      <c r="C383" s="279"/>
      <c r="D383" s="979"/>
    </row>
    <row r="384" spans="2:4">
      <c r="B384" s="272"/>
      <c r="C384" s="279"/>
      <c r="D384" s="979"/>
    </row>
    <row r="385" spans="2:4">
      <c r="B385" s="272"/>
      <c r="C385" s="279"/>
      <c r="D385" s="979"/>
    </row>
    <row r="386" spans="2:4">
      <c r="B386" s="272"/>
      <c r="C386" s="279"/>
      <c r="D386" s="979"/>
    </row>
    <row r="387" spans="2:4">
      <c r="B387" s="272"/>
      <c r="C387" s="279"/>
      <c r="D387" s="979"/>
    </row>
    <row r="388" spans="2:4">
      <c r="B388" s="272"/>
      <c r="C388" s="279"/>
      <c r="D388" s="979"/>
    </row>
    <row r="389" spans="2:4">
      <c r="B389" s="272"/>
      <c r="C389" s="279"/>
      <c r="D389" s="979"/>
    </row>
    <row r="390" spans="2:4">
      <c r="B390" s="272"/>
      <c r="C390" s="279"/>
      <c r="D390" s="979"/>
    </row>
    <row r="391" spans="2:4">
      <c r="B391" s="272"/>
      <c r="C391" s="279"/>
      <c r="D391" s="979"/>
    </row>
    <row r="392" spans="2:4">
      <c r="B392" s="272"/>
      <c r="C392" s="279"/>
      <c r="D392" s="979"/>
    </row>
    <row r="393" spans="2:4">
      <c r="B393" s="272"/>
      <c r="C393" s="279"/>
      <c r="D393" s="979"/>
    </row>
    <row r="394" spans="2:4">
      <c r="B394" s="272"/>
      <c r="C394" s="279"/>
      <c r="D394" s="979"/>
    </row>
    <row r="395" spans="2:4">
      <c r="B395" s="272"/>
      <c r="C395" s="279"/>
      <c r="D395" s="979"/>
    </row>
    <row r="396" spans="2:4">
      <c r="B396" s="272"/>
      <c r="C396" s="279"/>
      <c r="D396" s="979"/>
    </row>
    <row r="397" spans="2:4">
      <c r="B397" s="272"/>
      <c r="C397" s="279"/>
      <c r="D397" s="979"/>
    </row>
    <row r="398" spans="2:4">
      <c r="B398" s="272"/>
      <c r="C398" s="279"/>
      <c r="D398" s="979"/>
    </row>
    <row r="399" spans="2:4">
      <c r="B399" s="272"/>
      <c r="C399" s="279"/>
      <c r="D399" s="979"/>
    </row>
    <row r="400" spans="2:4">
      <c r="B400" s="272"/>
      <c r="C400" s="279"/>
      <c r="D400" s="979"/>
    </row>
    <row r="401" spans="2:4">
      <c r="B401" s="272"/>
      <c r="C401" s="279"/>
      <c r="D401" s="979"/>
    </row>
    <row r="402" spans="2:4">
      <c r="B402" s="272"/>
      <c r="C402" s="279"/>
      <c r="D402" s="979"/>
    </row>
    <row r="403" spans="2:4">
      <c r="B403" s="272"/>
      <c r="C403" s="279"/>
      <c r="D403" s="979"/>
    </row>
    <row r="404" spans="2:4">
      <c r="B404" s="272"/>
      <c r="C404" s="279"/>
      <c r="D404" s="979"/>
    </row>
    <row r="405" spans="2:4">
      <c r="B405" s="272"/>
      <c r="C405" s="279"/>
      <c r="D405" s="979"/>
    </row>
    <row r="406" spans="2:4">
      <c r="B406" s="272"/>
      <c r="C406" s="279"/>
      <c r="D406" s="979"/>
    </row>
    <row r="407" spans="2:4">
      <c r="B407" s="272"/>
      <c r="C407" s="279"/>
      <c r="D407" s="979"/>
    </row>
    <row r="408" spans="2:4">
      <c r="B408" s="272"/>
      <c r="C408" s="279"/>
      <c r="D408" s="979"/>
    </row>
    <row r="409" spans="2:4">
      <c r="B409" s="272"/>
      <c r="C409" s="279"/>
      <c r="D409" s="979"/>
    </row>
    <row r="410" spans="2:4">
      <c r="B410" s="272"/>
      <c r="C410" s="279"/>
      <c r="D410" s="979"/>
    </row>
    <row r="411" spans="2:4">
      <c r="B411" s="272"/>
      <c r="C411" s="279"/>
      <c r="D411" s="979"/>
    </row>
    <row r="412" spans="2:4">
      <c r="B412" s="272"/>
      <c r="C412" s="279"/>
      <c r="D412" s="979"/>
    </row>
    <row r="413" spans="2:4">
      <c r="B413" s="272"/>
      <c r="C413" s="279"/>
      <c r="D413" s="979"/>
    </row>
    <row r="414" spans="2:4">
      <c r="B414" s="272"/>
      <c r="C414" s="279"/>
      <c r="D414" s="979"/>
    </row>
    <row r="415" spans="2:4">
      <c r="B415" s="272"/>
      <c r="C415" s="279"/>
      <c r="D415" s="979"/>
    </row>
    <row r="416" spans="2:4">
      <c r="B416" s="272"/>
      <c r="C416" s="279"/>
      <c r="D416" s="979"/>
    </row>
    <row r="417" spans="2:4">
      <c r="B417" s="272"/>
      <c r="C417" s="279"/>
      <c r="D417" s="979"/>
    </row>
    <row r="418" spans="2:4">
      <c r="B418" s="272"/>
      <c r="C418" s="279"/>
      <c r="D418" s="979"/>
    </row>
    <row r="419" spans="2:4">
      <c r="B419" s="272"/>
      <c r="C419" s="279"/>
      <c r="D419" s="979"/>
    </row>
    <row r="420" spans="2:4">
      <c r="B420" s="272"/>
      <c r="C420" s="279"/>
      <c r="D420" s="979"/>
    </row>
    <row r="421" spans="2:4">
      <c r="B421" s="272"/>
      <c r="C421" s="279"/>
      <c r="D421" s="979"/>
    </row>
    <row r="422" spans="2:4">
      <c r="B422" s="272"/>
      <c r="C422" s="279"/>
      <c r="D422" s="979"/>
    </row>
    <row r="423" spans="2:4">
      <c r="B423" s="272"/>
      <c r="C423" s="279"/>
      <c r="D423" s="979"/>
    </row>
    <row r="424" spans="2:4">
      <c r="B424" s="272"/>
      <c r="C424" s="279"/>
      <c r="D424" s="979"/>
    </row>
    <row r="425" spans="2:4">
      <c r="B425" s="272"/>
      <c r="C425" s="279"/>
      <c r="D425" s="979"/>
    </row>
    <row r="426" spans="2:4">
      <c r="B426" s="272"/>
      <c r="C426" s="279"/>
      <c r="D426" s="979"/>
    </row>
    <row r="427" spans="2:4">
      <c r="B427" s="272"/>
      <c r="C427" s="279"/>
      <c r="D427" s="979"/>
    </row>
    <row r="428" spans="2:4">
      <c r="B428" s="272"/>
      <c r="C428" s="279"/>
      <c r="D428" s="979"/>
    </row>
    <row r="429" spans="2:4">
      <c r="B429" s="272"/>
      <c r="C429" s="279"/>
      <c r="D429" s="979"/>
    </row>
    <row r="430" spans="2:4">
      <c r="B430" s="272"/>
      <c r="C430" s="279"/>
      <c r="D430" s="979"/>
    </row>
    <row r="431" spans="2:4">
      <c r="B431" s="272"/>
      <c r="C431" s="279"/>
      <c r="D431" s="979"/>
    </row>
    <row r="432" spans="2:4">
      <c r="B432" s="272"/>
      <c r="C432" s="279"/>
      <c r="D432" s="979"/>
    </row>
    <row r="433" spans="2:4">
      <c r="B433" s="272"/>
      <c r="C433" s="279"/>
      <c r="D433" s="979"/>
    </row>
    <row r="434" spans="2:4">
      <c r="B434" s="272"/>
      <c r="C434" s="279"/>
      <c r="D434" s="979"/>
    </row>
    <row r="435" spans="2:4">
      <c r="B435" s="272"/>
      <c r="C435" s="279"/>
      <c r="D435" s="979"/>
    </row>
    <row r="436" spans="2:4">
      <c r="B436" s="272"/>
      <c r="C436" s="279"/>
      <c r="D436" s="979"/>
    </row>
    <row r="437" spans="2:4">
      <c r="B437" s="272"/>
      <c r="C437" s="279"/>
      <c r="D437" s="979"/>
    </row>
    <row r="438" spans="2:4">
      <c r="B438" s="272"/>
      <c r="C438" s="279"/>
      <c r="D438" s="979"/>
    </row>
    <row r="439" spans="2:4">
      <c r="B439" s="272"/>
      <c r="C439" s="279"/>
      <c r="D439" s="979"/>
    </row>
    <row r="440" spans="2:4">
      <c r="B440" s="272"/>
      <c r="C440" s="279"/>
      <c r="D440" s="979"/>
    </row>
    <row r="441" spans="2:4">
      <c r="B441" s="272"/>
      <c r="C441" s="279"/>
      <c r="D441" s="979"/>
    </row>
    <row r="442" spans="2:4">
      <c r="B442" s="272"/>
      <c r="C442" s="279"/>
      <c r="D442" s="979"/>
    </row>
    <row r="443" spans="2:4">
      <c r="B443" s="272"/>
      <c r="C443" s="279"/>
      <c r="D443" s="979"/>
    </row>
    <row r="444" spans="2:4">
      <c r="B444" s="272"/>
      <c r="C444" s="279"/>
      <c r="D444" s="979"/>
    </row>
    <row r="445" spans="2:4">
      <c r="B445" s="272"/>
      <c r="C445" s="279"/>
      <c r="D445" s="979"/>
    </row>
    <row r="446" spans="2:4">
      <c r="B446" s="272"/>
      <c r="C446" s="279"/>
      <c r="D446" s="979"/>
    </row>
    <row r="447" spans="2:4">
      <c r="B447" s="272"/>
      <c r="C447" s="279"/>
      <c r="D447" s="979"/>
    </row>
    <row r="448" spans="2:4">
      <c r="B448" s="272"/>
      <c r="C448" s="279"/>
      <c r="D448" s="979"/>
    </row>
    <row r="449" spans="2:4">
      <c r="B449" s="272"/>
      <c r="C449" s="279"/>
      <c r="D449" s="979"/>
    </row>
    <row r="450" spans="2:4">
      <c r="B450" s="272"/>
      <c r="C450" s="279"/>
      <c r="D450" s="979"/>
    </row>
    <row r="451" spans="2:4">
      <c r="B451" s="272"/>
      <c r="C451" s="279"/>
      <c r="D451" s="979"/>
    </row>
    <row r="452" spans="2:4">
      <c r="B452" s="272"/>
      <c r="C452" s="279"/>
      <c r="D452" s="979"/>
    </row>
    <row r="453" spans="2:4">
      <c r="B453" s="272"/>
      <c r="C453" s="279"/>
      <c r="D453" s="979"/>
    </row>
    <row r="454" spans="2:4">
      <c r="B454" s="272"/>
      <c r="C454" s="279"/>
      <c r="D454" s="979"/>
    </row>
    <row r="455" spans="2:4">
      <c r="B455" s="272"/>
      <c r="C455" s="279"/>
      <c r="D455" s="979"/>
    </row>
    <row r="456" spans="2:4">
      <c r="B456" s="272"/>
      <c r="C456" s="279"/>
      <c r="D456" s="979"/>
    </row>
    <row r="457" spans="2:4">
      <c r="B457" s="272"/>
      <c r="C457" s="279"/>
      <c r="D457" s="979"/>
    </row>
    <row r="458" spans="2:4">
      <c r="B458" s="272"/>
      <c r="C458" s="279"/>
      <c r="D458" s="979"/>
    </row>
    <row r="459" spans="2:4">
      <c r="B459" s="272"/>
      <c r="C459" s="279"/>
      <c r="D459" s="979"/>
    </row>
    <row r="460" spans="2:4">
      <c r="B460" s="272"/>
      <c r="C460" s="279"/>
      <c r="D460" s="979"/>
    </row>
    <row r="461" spans="2:4">
      <c r="B461" s="272"/>
      <c r="C461" s="279"/>
      <c r="D461" s="979"/>
    </row>
    <row r="462" spans="2:4">
      <c r="B462" s="272"/>
      <c r="C462" s="279"/>
      <c r="D462" s="979"/>
    </row>
    <row r="463" spans="2:4">
      <c r="B463" s="272"/>
      <c r="C463" s="279"/>
      <c r="D463" s="979"/>
    </row>
    <row r="464" spans="2:4">
      <c r="B464" s="272"/>
      <c r="C464" s="279"/>
      <c r="D464" s="979"/>
    </row>
    <row r="465" spans="2:4">
      <c r="B465" s="272"/>
      <c r="C465" s="279"/>
      <c r="D465" s="979"/>
    </row>
    <row r="466" spans="2:4">
      <c r="B466" s="272"/>
      <c r="C466" s="279"/>
      <c r="D466" s="979"/>
    </row>
    <row r="467" spans="2:4">
      <c r="B467" s="272"/>
      <c r="C467" s="279"/>
      <c r="D467" s="979"/>
    </row>
    <row r="468" spans="2:4">
      <c r="B468" s="272"/>
      <c r="C468" s="279"/>
      <c r="D468" s="979"/>
    </row>
    <row r="469" spans="2:4">
      <c r="B469" s="272"/>
      <c r="C469" s="279"/>
      <c r="D469" s="979"/>
    </row>
    <row r="470" spans="2:4">
      <c r="B470" s="272"/>
      <c r="C470" s="279"/>
      <c r="D470" s="979"/>
    </row>
    <row r="471" spans="2:4">
      <c r="B471" s="272"/>
      <c r="C471" s="279"/>
      <c r="D471" s="979"/>
    </row>
    <row r="472" spans="2:4">
      <c r="B472" s="272"/>
      <c r="C472" s="279"/>
      <c r="D472" s="979"/>
    </row>
    <row r="473" spans="2:4">
      <c r="B473" s="272"/>
      <c r="C473" s="279"/>
      <c r="D473" s="979"/>
    </row>
    <row r="474" spans="2:4">
      <c r="B474" s="272"/>
      <c r="C474" s="279"/>
      <c r="D474" s="979"/>
    </row>
    <row r="475" spans="2:4">
      <c r="B475" s="272"/>
      <c r="C475" s="279"/>
      <c r="D475" s="979"/>
    </row>
    <row r="476" spans="2:4">
      <c r="B476" s="272"/>
      <c r="C476" s="279"/>
      <c r="D476" s="979"/>
    </row>
    <row r="477" spans="2:4">
      <c r="B477" s="272"/>
      <c r="C477" s="279"/>
      <c r="D477" s="979"/>
    </row>
    <row r="478" spans="2:4">
      <c r="B478" s="272"/>
      <c r="C478" s="279"/>
      <c r="D478" s="979"/>
    </row>
    <row r="479" spans="2:4">
      <c r="B479" s="272"/>
      <c r="C479" s="279"/>
      <c r="D479" s="979"/>
    </row>
    <row r="480" spans="2:4">
      <c r="B480" s="272"/>
      <c r="C480" s="279"/>
      <c r="D480" s="979"/>
    </row>
    <row r="481" spans="2:4">
      <c r="B481" s="272"/>
      <c r="C481" s="279"/>
      <c r="D481" s="979"/>
    </row>
    <row r="482" spans="2:4">
      <c r="B482" s="272"/>
      <c r="C482" s="279"/>
      <c r="D482" s="979"/>
    </row>
    <row r="483" spans="2:4">
      <c r="B483" s="272"/>
      <c r="C483" s="279"/>
      <c r="D483" s="979"/>
    </row>
    <row r="484" spans="2:4">
      <c r="B484" s="272"/>
      <c r="C484" s="279"/>
      <c r="D484" s="979"/>
    </row>
    <row r="485" spans="2:4">
      <c r="B485" s="272"/>
      <c r="C485" s="279"/>
      <c r="D485" s="979"/>
    </row>
    <row r="486" spans="2:4">
      <c r="B486" s="272"/>
      <c r="C486" s="279"/>
      <c r="D486" s="979"/>
    </row>
    <row r="487" spans="2:4">
      <c r="B487" s="272"/>
      <c r="C487" s="279"/>
      <c r="D487" s="979"/>
    </row>
    <row r="488" spans="2:4">
      <c r="B488" s="272"/>
      <c r="C488" s="279"/>
      <c r="D488" s="979"/>
    </row>
    <row r="489" spans="2:4">
      <c r="B489" s="272"/>
      <c r="C489" s="279"/>
      <c r="D489" s="979"/>
    </row>
    <row r="490" spans="2:4">
      <c r="B490" s="272"/>
      <c r="C490" s="279"/>
      <c r="D490" s="979"/>
    </row>
    <row r="491" spans="2:4">
      <c r="B491" s="272"/>
      <c r="C491" s="279"/>
      <c r="D491" s="979"/>
    </row>
    <row r="492" spans="2:4">
      <c r="B492" s="272"/>
      <c r="C492" s="279"/>
      <c r="D492" s="979"/>
    </row>
    <row r="493" spans="2:4">
      <c r="B493" s="272"/>
      <c r="C493" s="279"/>
      <c r="D493" s="979"/>
    </row>
    <row r="494" spans="2:4">
      <c r="B494" s="272"/>
      <c r="C494" s="279"/>
      <c r="D494" s="979"/>
    </row>
    <row r="495" spans="2:4">
      <c r="B495" s="272"/>
      <c r="C495" s="279"/>
      <c r="D495" s="979"/>
    </row>
    <row r="496" spans="2:4">
      <c r="B496" s="272"/>
      <c r="C496" s="279"/>
      <c r="D496" s="979"/>
    </row>
    <row r="497" spans="2:4">
      <c r="B497" s="272"/>
      <c r="C497" s="279"/>
      <c r="D497" s="979"/>
    </row>
    <row r="498" spans="2:4">
      <c r="B498" s="272"/>
      <c r="C498" s="279"/>
      <c r="D498" s="979"/>
    </row>
    <row r="499" spans="2:4">
      <c r="B499" s="272"/>
      <c r="C499" s="279"/>
      <c r="D499" s="979"/>
    </row>
    <row r="500" spans="2:4">
      <c r="B500" s="272"/>
      <c r="C500" s="279"/>
      <c r="D500" s="979"/>
    </row>
    <row r="501" spans="2:4">
      <c r="B501" s="272"/>
      <c r="C501" s="279"/>
      <c r="D501" s="979"/>
    </row>
    <row r="502" spans="2:4">
      <c r="B502" s="272"/>
      <c r="C502" s="279"/>
      <c r="D502" s="979"/>
    </row>
    <row r="503" spans="2:4">
      <c r="B503" s="272"/>
      <c r="C503" s="279"/>
      <c r="D503" s="979"/>
    </row>
    <row r="504" spans="2:4">
      <c r="B504" s="272"/>
      <c r="C504" s="279"/>
      <c r="D504" s="979"/>
    </row>
    <row r="505" spans="2:4">
      <c r="B505" s="272"/>
      <c r="C505" s="279"/>
      <c r="D505" s="979"/>
    </row>
    <row r="506" spans="2:4">
      <c r="B506" s="272"/>
      <c r="C506" s="279"/>
      <c r="D506" s="979"/>
    </row>
    <row r="507" spans="2:4">
      <c r="B507" s="272"/>
      <c r="C507" s="279"/>
      <c r="D507" s="979"/>
    </row>
    <row r="508" spans="2:4">
      <c r="B508" s="272"/>
      <c r="C508" s="279"/>
      <c r="D508" s="979"/>
    </row>
    <row r="509" spans="2:4">
      <c r="B509" s="272"/>
      <c r="C509" s="279"/>
      <c r="D509" s="979"/>
    </row>
    <row r="510" spans="2:4">
      <c r="B510" s="272"/>
      <c r="C510" s="279"/>
      <c r="D510" s="979"/>
    </row>
    <row r="511" spans="2:4">
      <c r="B511" s="272"/>
      <c r="C511" s="279"/>
      <c r="D511" s="979"/>
    </row>
    <row r="512" spans="2:4">
      <c r="B512" s="272"/>
      <c r="C512" s="279"/>
      <c r="D512" s="979"/>
    </row>
    <row r="513" spans="2:4">
      <c r="B513" s="272"/>
      <c r="C513" s="279"/>
      <c r="D513" s="979"/>
    </row>
    <row r="514" spans="2:4">
      <c r="B514" s="272"/>
      <c r="C514" s="279"/>
      <c r="D514" s="979"/>
    </row>
    <row r="515" spans="2:4">
      <c r="B515" s="272"/>
      <c r="C515" s="279"/>
      <c r="D515" s="979"/>
    </row>
    <row r="516" spans="2:4">
      <c r="B516" s="272"/>
      <c r="C516" s="279"/>
      <c r="D516" s="979"/>
    </row>
    <row r="517" spans="2:4">
      <c r="B517" s="272"/>
      <c r="C517" s="279"/>
      <c r="D517" s="979"/>
    </row>
    <row r="518" spans="2:4">
      <c r="B518" s="272"/>
      <c r="C518" s="279"/>
      <c r="D518" s="979"/>
    </row>
    <row r="519" spans="2:4">
      <c r="B519" s="272"/>
      <c r="C519" s="279"/>
      <c r="D519" s="979"/>
    </row>
    <row r="520" spans="2:4">
      <c r="B520" s="272"/>
      <c r="C520" s="279"/>
      <c r="D520" s="979"/>
    </row>
    <row r="521" spans="2:4">
      <c r="B521" s="272"/>
      <c r="C521" s="279"/>
      <c r="D521" s="979"/>
    </row>
    <row r="522" spans="2:4">
      <c r="B522" s="272"/>
      <c r="C522" s="279"/>
      <c r="D522" s="979"/>
    </row>
    <row r="523" spans="2:4">
      <c r="B523" s="272"/>
      <c r="C523" s="279"/>
      <c r="D523" s="979"/>
    </row>
    <row r="524" spans="2:4">
      <c r="B524" s="272"/>
      <c r="C524" s="279"/>
      <c r="D524" s="979"/>
    </row>
    <row r="525" spans="2:4">
      <c r="B525" s="272"/>
      <c r="C525" s="279"/>
      <c r="D525" s="979"/>
    </row>
    <row r="526" spans="2:4">
      <c r="B526" s="272"/>
      <c r="C526" s="279"/>
      <c r="D526" s="979"/>
    </row>
    <row r="527" spans="2:4">
      <c r="B527" s="272"/>
      <c r="C527" s="279"/>
      <c r="D527" s="979"/>
    </row>
    <row r="528" spans="2:4">
      <c r="B528" s="272"/>
      <c r="C528" s="279"/>
      <c r="D528" s="979"/>
    </row>
    <row r="529" spans="2:4">
      <c r="B529" s="272"/>
      <c r="C529" s="279"/>
      <c r="D529" s="979"/>
    </row>
    <row r="530" spans="2:4">
      <c r="B530" s="272"/>
      <c r="C530" s="279"/>
      <c r="D530" s="979"/>
    </row>
    <row r="531" spans="2:4">
      <c r="B531" s="272"/>
      <c r="C531" s="279"/>
      <c r="D531" s="979"/>
    </row>
    <row r="532" spans="2:4">
      <c r="B532" s="272"/>
      <c r="C532" s="279"/>
      <c r="D532" s="979"/>
    </row>
    <row r="533" spans="2:4">
      <c r="B533" s="272"/>
      <c r="C533" s="279"/>
      <c r="D533" s="979"/>
    </row>
    <row r="534" spans="2:4">
      <c r="B534" s="272"/>
      <c r="C534" s="279"/>
      <c r="D534" s="979"/>
    </row>
    <row r="535" spans="2:4">
      <c r="B535" s="272"/>
      <c r="C535" s="279"/>
      <c r="D535" s="979"/>
    </row>
    <row r="536" spans="2:4">
      <c r="B536" s="272"/>
      <c r="C536" s="279"/>
      <c r="D536" s="979"/>
    </row>
    <row r="537" spans="2:4">
      <c r="B537" s="272"/>
      <c r="C537" s="279"/>
      <c r="D537" s="979"/>
    </row>
    <row r="538" spans="2:4">
      <c r="B538" s="272"/>
      <c r="C538" s="279"/>
      <c r="D538" s="979"/>
    </row>
    <row r="539" spans="2:4">
      <c r="B539" s="272"/>
      <c r="C539" s="279"/>
      <c r="D539" s="979"/>
    </row>
    <row r="540" spans="2:4">
      <c r="B540" s="272"/>
      <c r="C540" s="279"/>
      <c r="D540" s="979"/>
    </row>
    <row r="541" spans="2:4">
      <c r="B541" s="272"/>
      <c r="C541" s="279"/>
      <c r="D541" s="979"/>
    </row>
    <row r="542" spans="2:4">
      <c r="B542" s="272"/>
      <c r="C542" s="279"/>
      <c r="D542" s="979"/>
    </row>
    <row r="543" spans="2:4">
      <c r="B543" s="272"/>
      <c r="C543" s="279"/>
      <c r="D543" s="979"/>
    </row>
    <row r="544" spans="2:4">
      <c r="B544" s="272"/>
      <c r="C544" s="279"/>
      <c r="D544" s="979"/>
    </row>
    <row r="545" spans="2:4">
      <c r="B545" s="272"/>
      <c r="C545" s="279"/>
      <c r="D545" s="979"/>
    </row>
    <row r="546" spans="2:4">
      <c r="B546" s="272"/>
      <c r="C546" s="279"/>
      <c r="D546" s="979"/>
    </row>
    <row r="547" spans="2:4">
      <c r="B547" s="272"/>
      <c r="C547" s="279"/>
      <c r="D547" s="979"/>
    </row>
    <row r="548" spans="2:4">
      <c r="B548" s="272"/>
      <c r="C548" s="279"/>
      <c r="D548" s="979"/>
    </row>
    <row r="549" spans="2:4">
      <c r="B549" s="272"/>
      <c r="C549" s="279"/>
      <c r="D549" s="979"/>
    </row>
    <row r="550" spans="2:4">
      <c r="B550" s="272"/>
      <c r="C550" s="279"/>
      <c r="D550" s="979"/>
    </row>
    <row r="551" spans="2:4">
      <c r="B551" s="272"/>
      <c r="C551" s="279"/>
      <c r="D551" s="979"/>
    </row>
    <row r="552" spans="2:4">
      <c r="B552" s="272"/>
      <c r="C552" s="279"/>
      <c r="D552" s="979"/>
    </row>
    <row r="553" spans="2:4">
      <c r="B553" s="272"/>
      <c r="C553" s="279"/>
      <c r="D553" s="979"/>
    </row>
    <row r="554" spans="2:4">
      <c r="B554" s="272"/>
      <c r="C554" s="279"/>
      <c r="D554" s="979"/>
    </row>
    <row r="555" spans="2:4">
      <c r="B555" s="272"/>
      <c r="C555" s="279"/>
      <c r="D555" s="979"/>
    </row>
    <row r="556" spans="2:4">
      <c r="B556" s="272"/>
      <c r="C556" s="279"/>
      <c r="D556" s="979"/>
    </row>
    <row r="557" spans="2:4">
      <c r="B557" s="272"/>
      <c r="C557" s="279"/>
      <c r="D557" s="979"/>
    </row>
    <row r="558" spans="2:4">
      <c r="B558" s="272"/>
      <c r="C558" s="279"/>
      <c r="D558" s="979"/>
    </row>
    <row r="559" spans="2:4">
      <c r="B559" s="272"/>
      <c r="C559" s="279"/>
      <c r="D559" s="979"/>
    </row>
    <row r="560" spans="2:4">
      <c r="B560" s="272"/>
      <c r="C560" s="279"/>
      <c r="D560" s="979"/>
    </row>
    <row r="561" spans="2:4">
      <c r="B561" s="272"/>
      <c r="C561" s="279"/>
      <c r="D561" s="979"/>
    </row>
    <row r="562" spans="2:4">
      <c r="B562" s="272"/>
      <c r="C562" s="279"/>
      <c r="D562" s="979"/>
    </row>
    <row r="563" spans="2:4">
      <c r="B563" s="272"/>
      <c r="C563" s="279"/>
      <c r="D563" s="979"/>
    </row>
    <row r="564" spans="2:4">
      <c r="B564" s="272"/>
      <c r="C564" s="279"/>
      <c r="D564" s="979"/>
    </row>
    <row r="565" spans="2:4">
      <c r="B565" s="272"/>
      <c r="C565" s="279"/>
      <c r="D565" s="979"/>
    </row>
    <row r="566" spans="2:4">
      <c r="B566" s="272"/>
      <c r="C566" s="279"/>
      <c r="D566" s="979"/>
    </row>
    <row r="567" spans="2:4">
      <c r="B567" s="272"/>
      <c r="C567" s="279"/>
      <c r="D567" s="979"/>
    </row>
    <row r="568" spans="2:4">
      <c r="B568" s="272"/>
      <c r="C568" s="279"/>
      <c r="D568" s="979"/>
    </row>
    <row r="569" spans="2:4">
      <c r="B569" s="272"/>
      <c r="C569" s="279"/>
      <c r="D569" s="979"/>
    </row>
    <row r="570" spans="2:4">
      <c r="B570" s="272"/>
      <c r="C570" s="279"/>
      <c r="D570" s="979"/>
    </row>
    <row r="571" spans="2:4">
      <c r="B571" s="272"/>
      <c r="C571" s="279"/>
      <c r="D571" s="979"/>
    </row>
    <row r="572" spans="2:4">
      <c r="B572" s="272"/>
      <c r="C572" s="279"/>
      <c r="D572" s="979"/>
    </row>
    <row r="573" spans="2:4">
      <c r="B573" s="272"/>
      <c r="C573" s="279"/>
      <c r="D573" s="979"/>
    </row>
    <row r="574" spans="2:4">
      <c r="B574" s="272"/>
      <c r="C574" s="279"/>
      <c r="D574" s="979"/>
    </row>
    <row r="575" spans="2:4">
      <c r="B575" s="272"/>
      <c r="C575" s="279"/>
      <c r="D575" s="979"/>
    </row>
    <row r="576" spans="2:4">
      <c r="B576" s="272"/>
      <c r="C576" s="279"/>
      <c r="D576" s="979"/>
    </row>
    <row r="577" spans="2:4">
      <c r="B577" s="272"/>
      <c r="C577" s="279"/>
      <c r="D577" s="979"/>
    </row>
    <row r="578" spans="2:4">
      <c r="B578" s="272"/>
      <c r="C578" s="279"/>
      <c r="D578" s="979"/>
    </row>
    <row r="579" spans="2:4">
      <c r="B579" s="272"/>
      <c r="C579" s="279"/>
      <c r="D579" s="979"/>
    </row>
    <row r="580" spans="2:4">
      <c r="B580" s="272"/>
      <c r="C580" s="279"/>
      <c r="D580" s="979"/>
    </row>
    <row r="581" spans="2:4">
      <c r="B581" s="272"/>
      <c r="C581" s="279"/>
      <c r="D581" s="979"/>
    </row>
    <row r="582" spans="2:4">
      <c r="B582" s="272"/>
      <c r="C582" s="279"/>
      <c r="D582" s="979"/>
    </row>
    <row r="583" spans="2:4">
      <c r="B583" s="272"/>
      <c r="C583" s="279"/>
      <c r="D583" s="979"/>
    </row>
    <row r="584" spans="2:4">
      <c r="B584" s="272"/>
      <c r="C584" s="279"/>
      <c r="D584" s="979"/>
    </row>
    <row r="585" spans="2:4">
      <c r="B585" s="272"/>
      <c r="C585" s="279"/>
      <c r="D585" s="979"/>
    </row>
    <row r="586" spans="2:4">
      <c r="B586" s="272"/>
      <c r="C586" s="279"/>
      <c r="D586" s="979"/>
    </row>
    <row r="587" spans="2:4">
      <c r="B587" s="272"/>
      <c r="C587" s="279"/>
      <c r="D587" s="979"/>
    </row>
    <row r="588" spans="2:4">
      <c r="B588" s="272"/>
      <c r="C588" s="279"/>
      <c r="D588" s="979"/>
    </row>
    <row r="589" spans="2:4">
      <c r="B589" s="272"/>
      <c r="C589" s="279"/>
      <c r="D589" s="979"/>
    </row>
    <row r="590" spans="2:4">
      <c r="B590" s="272"/>
      <c r="C590" s="279"/>
      <c r="D590" s="979"/>
    </row>
    <row r="591" spans="2:4">
      <c r="B591" s="272"/>
      <c r="C591" s="279"/>
      <c r="D591" s="979"/>
    </row>
    <row r="592" spans="2:4">
      <c r="B592" s="272"/>
      <c r="C592" s="279"/>
      <c r="D592" s="979"/>
    </row>
    <row r="593" spans="2:4">
      <c r="B593" s="272"/>
      <c r="C593" s="279"/>
      <c r="D593" s="979"/>
    </row>
    <row r="594" spans="2:4">
      <c r="B594" s="272"/>
      <c r="C594" s="279"/>
      <c r="D594" s="979"/>
    </row>
    <row r="595" spans="2:4">
      <c r="B595" s="272"/>
      <c r="C595" s="279"/>
      <c r="D595" s="979"/>
    </row>
    <row r="596" spans="2:4">
      <c r="B596" s="272"/>
      <c r="C596" s="279"/>
      <c r="D596" s="979"/>
    </row>
    <row r="597" spans="2:4">
      <c r="B597" s="272"/>
      <c r="C597" s="279"/>
      <c r="D597" s="979"/>
    </row>
    <row r="598" spans="2:4">
      <c r="B598" s="272"/>
      <c r="C598" s="279"/>
      <c r="D598" s="979"/>
    </row>
    <row r="599" spans="2:4">
      <c r="B599" s="272"/>
      <c r="C599" s="279"/>
      <c r="D599" s="979"/>
    </row>
    <row r="600" spans="2:4">
      <c r="B600" s="272"/>
      <c r="C600" s="279"/>
      <c r="D600" s="979"/>
    </row>
    <row r="601" spans="2:4">
      <c r="B601" s="272"/>
      <c r="C601" s="279"/>
      <c r="D601" s="979"/>
    </row>
    <row r="602" spans="2:4">
      <c r="B602" s="272"/>
      <c r="C602" s="279"/>
      <c r="D602" s="979"/>
    </row>
    <row r="603" spans="2:4">
      <c r="B603" s="272"/>
      <c r="C603" s="279"/>
      <c r="D603" s="979"/>
    </row>
    <row r="604" spans="2:4">
      <c r="B604" s="272"/>
      <c r="C604" s="279"/>
      <c r="D604" s="979"/>
    </row>
    <row r="605" spans="2:4">
      <c r="B605" s="272"/>
      <c r="C605" s="279"/>
      <c r="D605" s="979"/>
    </row>
    <row r="606" spans="2:4">
      <c r="B606" s="272"/>
      <c r="C606" s="279"/>
      <c r="D606" s="979"/>
    </row>
    <row r="607" spans="2:4">
      <c r="B607" s="272"/>
      <c r="C607" s="279"/>
      <c r="D607" s="979"/>
    </row>
    <row r="608" spans="2:4">
      <c r="B608" s="272"/>
      <c r="C608" s="279"/>
      <c r="D608" s="979"/>
    </row>
    <row r="609" spans="2:4">
      <c r="B609" s="272"/>
      <c r="C609" s="279"/>
      <c r="D609" s="979"/>
    </row>
    <row r="610" spans="2:4">
      <c r="B610" s="272"/>
      <c r="C610" s="279"/>
      <c r="D610" s="979"/>
    </row>
    <row r="611" spans="2:4">
      <c r="B611" s="272"/>
      <c r="C611" s="279"/>
      <c r="D611" s="979"/>
    </row>
    <row r="612" spans="2:4">
      <c r="B612" s="272"/>
      <c r="C612" s="279"/>
      <c r="D612" s="979"/>
    </row>
    <row r="613" spans="2:4">
      <c r="B613" s="272"/>
      <c r="C613" s="279"/>
      <c r="D613" s="979"/>
    </row>
    <row r="614" spans="2:4">
      <c r="B614" s="272"/>
      <c r="C614" s="279"/>
      <c r="D614" s="979"/>
    </row>
    <row r="615" spans="2:4">
      <c r="B615" s="272"/>
      <c r="C615" s="279"/>
      <c r="D615" s="979"/>
    </row>
    <row r="616" spans="2:4">
      <c r="B616" s="272"/>
      <c r="C616" s="279"/>
      <c r="D616" s="979"/>
    </row>
    <row r="617" spans="2:4">
      <c r="B617" s="272"/>
      <c r="C617" s="279"/>
      <c r="D617" s="979"/>
    </row>
    <row r="618" spans="2:4">
      <c r="B618" s="272"/>
      <c r="C618" s="279"/>
      <c r="D618" s="979"/>
    </row>
    <row r="619" spans="2:4">
      <c r="B619" s="272"/>
      <c r="C619" s="279"/>
      <c r="D619" s="979"/>
    </row>
    <row r="620" spans="2:4">
      <c r="B620" s="272"/>
      <c r="C620" s="279"/>
      <c r="D620" s="979"/>
    </row>
    <row r="621" spans="2:4">
      <c r="B621" s="272"/>
      <c r="C621" s="279"/>
      <c r="D621" s="979"/>
    </row>
    <row r="622" spans="2:4">
      <c r="B622" s="272"/>
      <c r="C622" s="279"/>
      <c r="D622" s="979"/>
    </row>
    <row r="623" spans="2:4">
      <c r="B623" s="272"/>
      <c r="C623" s="279"/>
      <c r="D623" s="979"/>
    </row>
    <row r="624" spans="2:4">
      <c r="B624" s="272"/>
      <c r="C624" s="279"/>
      <c r="D624" s="979"/>
    </row>
    <row r="625" spans="2:4">
      <c r="B625" s="272"/>
      <c r="C625" s="279"/>
      <c r="D625" s="979"/>
    </row>
    <row r="626" spans="2:4">
      <c r="B626" s="272"/>
      <c r="C626" s="279"/>
      <c r="D626" s="979"/>
    </row>
    <row r="627" spans="2:4">
      <c r="B627" s="272"/>
      <c r="C627" s="279"/>
      <c r="D627" s="979"/>
    </row>
    <row r="628" spans="2:4">
      <c r="B628" s="272"/>
      <c r="C628" s="279"/>
      <c r="D628" s="979"/>
    </row>
    <row r="629" spans="2:4">
      <c r="B629" s="272"/>
      <c r="C629" s="279"/>
      <c r="D629" s="979"/>
    </row>
    <row r="630" spans="2:4">
      <c r="B630" s="272"/>
      <c r="C630" s="279"/>
      <c r="D630" s="979"/>
    </row>
    <row r="631" spans="2:4">
      <c r="B631" s="272"/>
      <c r="C631" s="279"/>
      <c r="D631" s="979"/>
    </row>
    <row r="632" spans="2:4">
      <c r="B632" s="272"/>
      <c r="C632" s="279"/>
      <c r="D632" s="979"/>
    </row>
    <row r="633" spans="2:4">
      <c r="B633" s="272"/>
      <c r="C633" s="279"/>
      <c r="D633" s="979"/>
    </row>
    <row r="634" spans="2:4">
      <c r="B634" s="272"/>
      <c r="C634" s="279"/>
      <c r="D634" s="979"/>
    </row>
    <row r="635" spans="2:4">
      <c r="B635" s="272"/>
      <c r="C635" s="279"/>
      <c r="D635" s="979"/>
    </row>
    <row r="636" spans="2:4">
      <c r="B636" s="272"/>
      <c r="C636" s="279"/>
      <c r="D636" s="979"/>
    </row>
    <row r="637" spans="2:4">
      <c r="B637" s="272"/>
      <c r="C637" s="279"/>
      <c r="D637" s="979"/>
    </row>
    <row r="638" spans="2:4">
      <c r="B638" s="272"/>
      <c r="C638" s="279"/>
      <c r="D638" s="979"/>
    </row>
    <row r="639" spans="2:4">
      <c r="B639" s="272"/>
      <c r="C639" s="279"/>
      <c r="D639" s="979"/>
    </row>
    <row r="640" spans="2:4">
      <c r="B640" s="272"/>
      <c r="C640" s="279"/>
      <c r="D640" s="979"/>
    </row>
    <row r="641" spans="2:4">
      <c r="B641" s="272"/>
      <c r="C641" s="279"/>
      <c r="D641" s="979"/>
    </row>
    <row r="642" spans="2:4">
      <c r="B642" s="272"/>
      <c r="C642" s="279"/>
      <c r="D642" s="979"/>
    </row>
    <row r="643" spans="2:4">
      <c r="B643" s="272"/>
      <c r="C643" s="279"/>
      <c r="D643" s="979"/>
    </row>
    <row r="644" spans="2:4">
      <c r="B644" s="272"/>
      <c r="C644" s="279"/>
      <c r="D644" s="979"/>
    </row>
    <row r="645" spans="2:4">
      <c r="B645" s="272"/>
      <c r="C645" s="279"/>
      <c r="D645" s="979"/>
    </row>
    <row r="646" spans="2:4">
      <c r="B646" s="272"/>
      <c r="C646" s="279"/>
      <c r="D646" s="979"/>
    </row>
    <row r="647" spans="2:4">
      <c r="B647" s="272"/>
      <c r="C647" s="279"/>
      <c r="D647" s="979"/>
    </row>
    <row r="648" spans="2:4">
      <c r="B648" s="272"/>
      <c r="C648" s="279"/>
      <c r="D648" s="979"/>
    </row>
    <row r="649" spans="2:4">
      <c r="B649" s="272"/>
      <c r="C649" s="279"/>
      <c r="D649" s="979"/>
    </row>
    <row r="650" spans="2:4">
      <c r="B650" s="272"/>
      <c r="C650" s="279"/>
      <c r="D650" s="979"/>
    </row>
    <row r="651" spans="2:4">
      <c r="B651" s="272"/>
      <c r="C651" s="279"/>
      <c r="D651" s="979"/>
    </row>
    <row r="652" spans="2:4">
      <c r="B652" s="272"/>
      <c r="C652" s="279"/>
      <c r="D652" s="979"/>
    </row>
    <row r="653" spans="2:4">
      <c r="B653" s="272"/>
      <c r="C653" s="279"/>
      <c r="D653" s="979"/>
    </row>
    <row r="654" spans="2:4">
      <c r="B654" s="272"/>
      <c r="C654" s="279"/>
      <c r="D654" s="979"/>
    </row>
    <row r="655" spans="2:4">
      <c r="B655" s="272"/>
      <c r="C655" s="279"/>
      <c r="D655" s="979"/>
    </row>
    <row r="656" spans="2:4">
      <c r="B656" s="272"/>
      <c r="C656" s="279"/>
      <c r="D656" s="979"/>
    </row>
    <row r="657" spans="2:4">
      <c r="B657" s="272"/>
      <c r="C657" s="279"/>
      <c r="D657" s="979"/>
    </row>
    <row r="658" spans="2:4">
      <c r="B658" s="272"/>
      <c r="C658" s="279"/>
      <c r="D658" s="979"/>
    </row>
    <row r="659" spans="2:4">
      <c r="B659" s="272"/>
      <c r="C659" s="279"/>
      <c r="D659" s="979"/>
    </row>
    <row r="660" spans="2:4">
      <c r="B660" s="272"/>
      <c r="C660" s="279"/>
      <c r="D660" s="979"/>
    </row>
    <row r="661" spans="2:4">
      <c r="B661" s="272"/>
      <c r="C661" s="279"/>
      <c r="D661" s="979"/>
    </row>
    <row r="662" spans="2:4">
      <c r="B662" s="272"/>
      <c r="C662" s="279"/>
      <c r="D662" s="979"/>
    </row>
    <row r="663" spans="2:4">
      <c r="B663" s="272"/>
      <c r="C663" s="279"/>
      <c r="D663" s="979"/>
    </row>
    <row r="664" spans="2:4">
      <c r="B664" s="272"/>
      <c r="C664" s="279"/>
      <c r="D664" s="979"/>
    </row>
    <row r="665" spans="2:4">
      <c r="B665" s="272"/>
      <c r="C665" s="279"/>
      <c r="D665" s="979"/>
    </row>
    <row r="666" spans="2:4">
      <c r="B666" s="272"/>
      <c r="C666" s="279"/>
      <c r="D666" s="979"/>
    </row>
    <row r="667" spans="2:4">
      <c r="B667" s="272"/>
      <c r="C667" s="279"/>
      <c r="D667" s="979"/>
    </row>
    <row r="668" spans="2:4">
      <c r="B668" s="272"/>
      <c r="C668" s="279"/>
      <c r="D668" s="979"/>
    </row>
    <row r="669" spans="2:4">
      <c r="B669" s="272"/>
      <c r="C669" s="279"/>
      <c r="D669" s="979"/>
    </row>
    <row r="670" spans="2:4">
      <c r="B670" s="272"/>
      <c r="C670" s="279"/>
      <c r="D670" s="979"/>
    </row>
    <row r="671" spans="2:4">
      <c r="B671" s="272"/>
      <c r="C671" s="279"/>
      <c r="D671" s="979"/>
    </row>
    <row r="672" spans="2:4">
      <c r="B672" s="272"/>
      <c r="C672" s="279"/>
      <c r="D672" s="979"/>
    </row>
    <row r="673" spans="2:4">
      <c r="B673" s="272"/>
      <c r="C673" s="279"/>
      <c r="D673" s="979"/>
    </row>
    <row r="674" spans="2:4">
      <c r="B674" s="272"/>
      <c r="C674" s="279"/>
      <c r="D674" s="979"/>
    </row>
    <row r="675" spans="2:4">
      <c r="B675" s="272"/>
      <c r="C675" s="279"/>
      <c r="D675" s="979"/>
    </row>
    <row r="676" spans="2:4">
      <c r="B676" s="272"/>
      <c r="C676" s="279"/>
      <c r="D676" s="979"/>
    </row>
    <row r="677" spans="2:4">
      <c r="B677" s="272"/>
      <c r="C677" s="279"/>
      <c r="D677" s="979"/>
    </row>
    <row r="678" spans="2:4">
      <c r="B678" s="272"/>
      <c r="C678" s="279"/>
      <c r="D678" s="979"/>
    </row>
    <row r="679" spans="2:4">
      <c r="B679" s="272"/>
      <c r="C679" s="279"/>
      <c r="D679" s="979"/>
    </row>
    <row r="680" spans="2:4">
      <c r="B680" s="272"/>
      <c r="C680" s="279"/>
      <c r="D680" s="979"/>
    </row>
    <row r="681" spans="2:4">
      <c r="B681" s="272"/>
      <c r="C681" s="279"/>
      <c r="D681" s="979"/>
    </row>
    <row r="682" spans="2:4">
      <c r="B682" s="272"/>
      <c r="C682" s="279"/>
      <c r="D682" s="979"/>
    </row>
    <row r="683" spans="2:4">
      <c r="B683" s="272"/>
      <c r="C683" s="279"/>
      <c r="D683" s="979"/>
    </row>
    <row r="684" spans="2:4">
      <c r="B684" s="272"/>
      <c r="C684" s="279"/>
      <c r="D684" s="979"/>
    </row>
    <row r="685" spans="2:4">
      <c r="B685" s="272"/>
      <c r="C685" s="279"/>
      <c r="D685" s="979"/>
    </row>
    <row r="686" spans="2:4">
      <c r="B686" s="272"/>
      <c r="C686" s="279"/>
      <c r="D686" s="979"/>
    </row>
    <row r="687" spans="2:4">
      <c r="B687" s="272"/>
      <c r="C687" s="279"/>
      <c r="D687" s="979"/>
    </row>
    <row r="688" spans="2:4">
      <c r="B688" s="272"/>
      <c r="C688" s="279"/>
      <c r="D688" s="979"/>
    </row>
    <row r="689" spans="2:4">
      <c r="B689" s="272"/>
      <c r="C689" s="279"/>
      <c r="D689" s="979"/>
    </row>
    <row r="690" spans="2:4">
      <c r="B690" s="272"/>
      <c r="C690" s="279"/>
      <c r="D690" s="979"/>
    </row>
    <row r="691" spans="2:4">
      <c r="B691" s="272"/>
      <c r="C691" s="279"/>
      <c r="D691" s="979"/>
    </row>
    <row r="692" spans="2:4">
      <c r="B692" s="272"/>
      <c r="C692" s="279"/>
      <c r="D692" s="979"/>
    </row>
    <row r="693" spans="2:4">
      <c r="B693" s="272"/>
      <c r="C693" s="279"/>
      <c r="D693" s="979"/>
    </row>
    <row r="694" spans="2:4">
      <c r="B694" s="272"/>
      <c r="C694" s="279"/>
      <c r="D694" s="979"/>
    </row>
    <row r="695" spans="2:4">
      <c r="B695" s="272"/>
      <c r="C695" s="279"/>
      <c r="D695" s="979"/>
    </row>
    <row r="696" spans="2:4">
      <c r="B696" s="272"/>
      <c r="C696" s="279"/>
      <c r="D696" s="979"/>
    </row>
    <row r="697" spans="2:4">
      <c r="B697" s="272"/>
      <c r="C697" s="279"/>
      <c r="D697" s="979"/>
    </row>
    <row r="698" spans="2:4">
      <c r="B698" s="272"/>
      <c r="C698" s="279"/>
      <c r="D698" s="979"/>
    </row>
    <row r="699" spans="2:4">
      <c r="B699" s="272"/>
      <c r="C699" s="279"/>
      <c r="D699" s="979"/>
    </row>
    <row r="700" spans="2:4">
      <c r="B700" s="272"/>
      <c r="C700" s="279"/>
      <c r="D700" s="979"/>
    </row>
    <row r="701" spans="2:4">
      <c r="B701" s="272"/>
      <c r="C701" s="279"/>
      <c r="D701" s="979"/>
    </row>
    <row r="702" spans="2:4">
      <c r="B702" s="272"/>
      <c r="C702" s="279"/>
      <c r="D702" s="979"/>
    </row>
    <row r="703" spans="2:4">
      <c r="B703" s="272"/>
      <c r="C703" s="279"/>
      <c r="D703" s="979"/>
    </row>
    <row r="704" spans="2:4">
      <c r="B704" s="272"/>
      <c r="C704" s="279"/>
      <c r="D704" s="979"/>
    </row>
    <row r="705" spans="2:4">
      <c r="B705" s="272"/>
      <c r="C705" s="279"/>
      <c r="D705" s="979"/>
    </row>
    <row r="706" spans="2:4">
      <c r="B706" s="272"/>
      <c r="C706" s="279"/>
      <c r="D706" s="979"/>
    </row>
    <row r="707" spans="2:4">
      <c r="B707" s="272"/>
      <c r="C707" s="279"/>
      <c r="D707" s="979"/>
    </row>
    <row r="708" spans="2:4">
      <c r="B708" s="272"/>
      <c r="C708" s="279"/>
      <c r="D708" s="979"/>
    </row>
    <row r="709" spans="2:4">
      <c r="B709" s="272"/>
      <c r="C709" s="279"/>
      <c r="D709" s="979"/>
    </row>
    <row r="710" spans="2:4">
      <c r="B710" s="272"/>
      <c r="C710" s="279"/>
      <c r="D710" s="979"/>
    </row>
    <row r="711" spans="2:4">
      <c r="B711" s="272"/>
      <c r="C711" s="279"/>
      <c r="D711" s="979"/>
    </row>
    <row r="712" spans="2:4">
      <c r="B712" s="272"/>
      <c r="C712" s="279"/>
      <c r="D712" s="979"/>
    </row>
    <row r="713" spans="2:4">
      <c r="B713" s="272"/>
      <c r="C713" s="279"/>
      <c r="D713" s="979"/>
    </row>
    <row r="714" spans="2:4">
      <c r="B714" s="272"/>
      <c r="C714" s="279"/>
      <c r="D714" s="979"/>
    </row>
    <row r="715" spans="2:4">
      <c r="B715" s="272"/>
      <c r="C715" s="279"/>
      <c r="D715" s="979"/>
    </row>
    <row r="716" spans="2:4">
      <c r="B716" s="272"/>
      <c r="C716" s="279"/>
      <c r="D716" s="979"/>
    </row>
    <row r="717" spans="2:4">
      <c r="B717" s="272"/>
      <c r="C717" s="279"/>
      <c r="D717" s="979"/>
    </row>
    <row r="718" spans="2:4">
      <c r="B718" s="272"/>
      <c r="C718" s="279"/>
      <c r="D718" s="979"/>
    </row>
    <row r="719" spans="2:4">
      <c r="B719" s="272"/>
      <c r="C719" s="279"/>
      <c r="D719" s="979"/>
    </row>
    <row r="720" spans="2:4">
      <c r="B720" s="272"/>
      <c r="C720" s="279"/>
      <c r="D720" s="979"/>
    </row>
    <row r="721" spans="2:4">
      <c r="B721" s="272"/>
      <c r="C721" s="279"/>
      <c r="D721" s="979"/>
    </row>
    <row r="722" spans="2:4">
      <c r="B722" s="272"/>
      <c r="C722" s="279"/>
      <c r="D722" s="979"/>
    </row>
    <row r="723" spans="2:4">
      <c r="B723" s="272"/>
      <c r="C723" s="279"/>
      <c r="D723" s="979"/>
    </row>
    <row r="724" spans="2:4">
      <c r="B724" s="272"/>
      <c r="C724" s="279"/>
      <c r="D724" s="979"/>
    </row>
    <row r="725" spans="2:4">
      <c r="B725" s="272"/>
      <c r="C725" s="279"/>
      <c r="D725" s="979"/>
    </row>
    <row r="726" spans="2:4">
      <c r="B726" s="272"/>
      <c r="C726" s="279"/>
      <c r="D726" s="979"/>
    </row>
    <row r="727" spans="2:4">
      <c r="B727" s="272"/>
      <c r="C727" s="279"/>
      <c r="D727" s="979"/>
    </row>
    <row r="728" spans="2:4">
      <c r="B728" s="272"/>
      <c r="C728" s="279"/>
      <c r="D728" s="979"/>
    </row>
    <row r="729" spans="2:4">
      <c r="B729" s="272"/>
      <c r="C729" s="279"/>
      <c r="D729" s="979"/>
    </row>
    <row r="730" spans="2:4">
      <c r="B730" s="272"/>
      <c r="C730" s="279"/>
      <c r="D730" s="979"/>
    </row>
    <row r="731" spans="2:4">
      <c r="B731" s="272"/>
      <c r="C731" s="279"/>
      <c r="D731" s="979"/>
    </row>
    <row r="732" spans="2:4">
      <c r="B732" s="272"/>
      <c r="C732" s="279"/>
      <c r="D732" s="979"/>
    </row>
    <row r="733" spans="2:4">
      <c r="B733" s="272"/>
      <c r="C733" s="279"/>
      <c r="D733" s="979"/>
    </row>
    <row r="734" spans="2:4">
      <c r="B734" s="272"/>
      <c r="C734" s="279"/>
      <c r="D734" s="979"/>
    </row>
    <row r="735" spans="2:4">
      <c r="B735" s="272"/>
      <c r="C735" s="279"/>
      <c r="D735" s="979"/>
    </row>
    <row r="736" spans="2:4">
      <c r="B736" s="272"/>
      <c r="C736" s="279"/>
      <c r="D736" s="979"/>
    </row>
    <row r="737" spans="2:4">
      <c r="B737" s="272"/>
      <c r="C737" s="279"/>
      <c r="D737" s="979"/>
    </row>
    <row r="738" spans="2:4">
      <c r="B738" s="272"/>
      <c r="C738" s="279"/>
      <c r="D738" s="979"/>
    </row>
    <row r="739" spans="2:4">
      <c r="B739" s="272"/>
      <c r="C739" s="279"/>
      <c r="D739" s="979"/>
    </row>
    <row r="740" spans="2:4">
      <c r="B740" s="272"/>
      <c r="C740" s="279"/>
      <c r="D740" s="979"/>
    </row>
    <row r="741" spans="2:4">
      <c r="B741" s="272"/>
      <c r="C741" s="279"/>
      <c r="D741" s="979"/>
    </row>
    <row r="742" spans="2:4">
      <c r="B742" s="272"/>
      <c r="C742" s="279"/>
      <c r="D742" s="979"/>
    </row>
    <row r="743" spans="2:4">
      <c r="B743" s="272"/>
      <c r="C743" s="279"/>
      <c r="D743" s="979"/>
    </row>
    <row r="744" spans="2:4">
      <c r="B744" s="272"/>
      <c r="C744" s="279"/>
      <c r="D744" s="979"/>
    </row>
    <row r="745" spans="2:4">
      <c r="B745" s="272"/>
      <c r="C745" s="279"/>
      <c r="D745" s="979"/>
    </row>
    <row r="746" spans="2:4">
      <c r="B746" s="272"/>
      <c r="C746" s="279"/>
      <c r="D746" s="979"/>
    </row>
    <row r="747" spans="2:4">
      <c r="B747" s="272"/>
      <c r="C747" s="279"/>
      <c r="D747" s="979"/>
    </row>
    <row r="748" spans="2:4">
      <c r="B748" s="272"/>
      <c r="C748" s="279"/>
      <c r="D748" s="979"/>
    </row>
    <row r="749" spans="2:4">
      <c r="B749" s="272"/>
      <c r="C749" s="279"/>
      <c r="D749" s="979"/>
    </row>
    <row r="750" spans="2:4">
      <c r="B750" s="272"/>
      <c r="C750" s="279"/>
      <c r="D750" s="979"/>
    </row>
    <row r="751" spans="2:4">
      <c r="B751" s="272"/>
      <c r="C751" s="279"/>
      <c r="D751" s="979"/>
    </row>
    <row r="752" spans="2:4">
      <c r="B752" s="272"/>
      <c r="C752" s="279"/>
      <c r="D752" s="979"/>
    </row>
    <row r="753" spans="2:4">
      <c r="B753" s="272"/>
      <c r="C753" s="279"/>
      <c r="D753" s="979"/>
    </row>
    <row r="754" spans="2:4">
      <c r="B754" s="272"/>
      <c r="C754" s="279"/>
      <c r="D754" s="979"/>
    </row>
    <row r="755" spans="2:4">
      <c r="B755" s="272"/>
      <c r="C755" s="279"/>
      <c r="D755" s="979"/>
    </row>
    <row r="756" spans="2:4">
      <c r="B756" s="272"/>
      <c r="C756" s="279"/>
      <c r="D756" s="979"/>
    </row>
    <row r="757" spans="2:4">
      <c r="B757" s="272"/>
      <c r="C757" s="279"/>
      <c r="D757" s="979"/>
    </row>
    <row r="758" spans="2:4">
      <c r="B758" s="272"/>
      <c r="C758" s="279"/>
      <c r="D758" s="979"/>
    </row>
    <row r="759" spans="2:4">
      <c r="B759" s="272"/>
      <c r="C759" s="279"/>
      <c r="D759" s="979"/>
    </row>
    <row r="760" spans="2:4">
      <c r="B760" s="272"/>
      <c r="C760" s="279"/>
      <c r="D760" s="979"/>
    </row>
    <row r="761" spans="2:4">
      <c r="B761" s="272"/>
      <c r="C761" s="279"/>
      <c r="D761" s="979"/>
    </row>
    <row r="762" spans="2:4">
      <c r="B762" s="272"/>
      <c r="C762" s="279"/>
      <c r="D762" s="979"/>
    </row>
    <row r="763" spans="2:4">
      <c r="B763" s="272"/>
      <c r="C763" s="279"/>
      <c r="D763" s="979"/>
    </row>
    <row r="764" spans="2:4">
      <c r="B764" s="272"/>
      <c r="C764" s="279"/>
      <c r="D764" s="979"/>
    </row>
    <row r="765" spans="2:4">
      <c r="B765" s="272"/>
      <c r="C765" s="279"/>
      <c r="D765" s="979"/>
    </row>
    <row r="766" spans="2:4">
      <c r="B766" s="272"/>
      <c r="C766" s="279"/>
      <c r="D766" s="979"/>
    </row>
    <row r="767" spans="2:4">
      <c r="B767" s="272"/>
      <c r="C767" s="279"/>
      <c r="D767" s="979"/>
    </row>
    <row r="768" spans="2:4">
      <c r="B768" s="272"/>
      <c r="C768" s="279"/>
      <c r="D768" s="979"/>
    </row>
    <row r="769" spans="2:4">
      <c r="B769" s="272"/>
      <c r="C769" s="279"/>
      <c r="D769" s="979"/>
    </row>
    <row r="770" spans="2:4">
      <c r="B770" s="272"/>
      <c r="C770" s="279"/>
      <c r="D770" s="979"/>
    </row>
    <row r="771" spans="2:4">
      <c r="B771" s="272"/>
      <c r="C771" s="279"/>
      <c r="D771" s="979"/>
    </row>
    <row r="772" spans="2:4">
      <c r="B772" s="272"/>
      <c r="C772" s="279"/>
      <c r="D772" s="979"/>
    </row>
    <row r="773" spans="2:4">
      <c r="B773" s="272"/>
      <c r="C773" s="279"/>
      <c r="D773" s="979"/>
    </row>
    <row r="774" spans="2:4">
      <c r="B774" s="272"/>
      <c r="C774" s="279"/>
      <c r="D774" s="979"/>
    </row>
    <row r="775" spans="2:4">
      <c r="B775" s="272"/>
      <c r="C775" s="279"/>
      <c r="D775" s="979"/>
    </row>
    <row r="776" spans="2:4">
      <c r="B776" s="272"/>
      <c r="C776" s="279"/>
      <c r="D776" s="979"/>
    </row>
    <row r="777" spans="2:4">
      <c r="B777" s="272"/>
      <c r="C777" s="279"/>
      <c r="D777" s="979"/>
    </row>
    <row r="778" spans="2:4">
      <c r="B778" s="272"/>
      <c r="C778" s="279"/>
      <c r="D778" s="979"/>
    </row>
    <row r="779" spans="2:4">
      <c r="B779" s="272"/>
      <c r="C779" s="279"/>
      <c r="D779" s="979"/>
    </row>
    <row r="780" spans="2:4">
      <c r="B780" s="272"/>
      <c r="C780" s="279"/>
      <c r="D780" s="979"/>
    </row>
    <row r="781" spans="2:4">
      <c r="B781" s="272"/>
      <c r="C781" s="279"/>
      <c r="D781" s="979"/>
    </row>
    <row r="782" spans="2:4">
      <c r="B782" s="272"/>
      <c r="C782" s="279"/>
      <c r="D782" s="979"/>
    </row>
    <row r="783" spans="2:4">
      <c r="B783" s="272"/>
      <c r="C783" s="279"/>
      <c r="D783" s="979"/>
    </row>
    <row r="784" spans="2:4">
      <c r="B784" s="272"/>
      <c r="C784" s="279"/>
      <c r="D784" s="979"/>
    </row>
    <row r="785" spans="2:4">
      <c r="B785" s="272"/>
      <c r="C785" s="279"/>
      <c r="D785" s="979"/>
    </row>
    <row r="786" spans="2:4">
      <c r="B786" s="272"/>
      <c r="C786" s="279"/>
      <c r="D786" s="979"/>
    </row>
    <row r="787" spans="2:4">
      <c r="B787" s="272"/>
      <c r="C787" s="279"/>
      <c r="D787" s="979"/>
    </row>
    <row r="788" spans="2:4">
      <c r="B788" s="272"/>
      <c r="C788" s="279"/>
      <c r="D788" s="979"/>
    </row>
    <row r="789" spans="2:4">
      <c r="B789" s="272"/>
      <c r="C789" s="279"/>
      <c r="D789" s="979"/>
    </row>
    <row r="790" spans="2:4">
      <c r="B790" s="272"/>
      <c r="C790" s="279"/>
      <c r="D790" s="979"/>
    </row>
    <row r="791" spans="2:4">
      <c r="B791" s="272"/>
      <c r="C791" s="279"/>
      <c r="D791" s="979"/>
    </row>
    <row r="792" spans="2:4">
      <c r="B792" s="272"/>
      <c r="C792" s="279"/>
      <c r="D792" s="979"/>
    </row>
    <row r="793" spans="2:4">
      <c r="B793" s="272"/>
      <c r="C793" s="279"/>
      <c r="D793" s="979"/>
    </row>
    <row r="794" spans="2:4">
      <c r="B794" s="272"/>
      <c r="C794" s="279"/>
      <c r="D794" s="979"/>
    </row>
    <row r="795" spans="2:4">
      <c r="B795" s="272"/>
      <c r="C795" s="279"/>
      <c r="D795" s="979"/>
    </row>
    <row r="796" spans="2:4">
      <c r="B796" s="272"/>
      <c r="C796" s="279"/>
      <c r="D796" s="979"/>
    </row>
    <row r="797" spans="2:4">
      <c r="B797" s="272"/>
      <c r="C797" s="279"/>
      <c r="D797" s="979"/>
    </row>
    <row r="798" spans="2:4">
      <c r="B798" s="272"/>
      <c r="C798" s="279"/>
      <c r="D798" s="979"/>
    </row>
    <row r="799" spans="2:4">
      <c r="B799" s="272"/>
      <c r="C799" s="279"/>
      <c r="D799" s="979"/>
    </row>
    <row r="800" spans="2:4">
      <c r="B800" s="272"/>
      <c r="C800" s="279"/>
      <c r="D800" s="979"/>
    </row>
    <row r="801" spans="2:4">
      <c r="B801" s="272"/>
      <c r="C801" s="279"/>
      <c r="D801" s="979"/>
    </row>
    <row r="802" spans="2:4">
      <c r="B802" s="272"/>
      <c r="C802" s="279"/>
      <c r="D802" s="979"/>
    </row>
    <row r="803" spans="2:4">
      <c r="B803" s="272"/>
      <c r="C803" s="279"/>
      <c r="D803" s="979"/>
    </row>
    <row r="804" spans="2:4">
      <c r="B804" s="272"/>
      <c r="C804" s="279"/>
      <c r="D804" s="979"/>
    </row>
    <row r="805" spans="2:4">
      <c r="B805" s="272"/>
      <c r="C805" s="279"/>
      <c r="D805" s="979"/>
    </row>
    <row r="806" spans="2:4">
      <c r="B806" s="272"/>
      <c r="C806" s="279"/>
      <c r="D806" s="979"/>
    </row>
    <row r="807" spans="2:4">
      <c r="B807" s="272"/>
      <c r="C807" s="279"/>
      <c r="D807" s="979"/>
    </row>
    <row r="808" spans="2:4">
      <c r="B808" s="272"/>
      <c r="C808" s="279"/>
      <c r="D808" s="979"/>
    </row>
    <row r="809" spans="2:4">
      <c r="B809" s="272"/>
      <c r="C809" s="279"/>
      <c r="D809" s="979"/>
    </row>
    <row r="810" spans="2:4">
      <c r="B810" s="272"/>
      <c r="C810" s="279"/>
      <c r="D810" s="979"/>
    </row>
    <row r="811" spans="2:4">
      <c r="B811" s="272"/>
      <c r="C811" s="279"/>
      <c r="D811" s="979"/>
    </row>
    <row r="812" spans="2:4">
      <c r="B812" s="272"/>
      <c r="C812" s="279"/>
      <c r="D812" s="979"/>
    </row>
    <row r="813" spans="2:4">
      <c r="B813" s="272"/>
      <c r="C813" s="279"/>
      <c r="D813" s="979"/>
    </row>
    <row r="814" spans="2:4">
      <c r="B814" s="272"/>
      <c r="C814" s="279"/>
      <c r="D814" s="979"/>
    </row>
    <row r="815" spans="2:4">
      <c r="B815" s="272"/>
      <c r="C815" s="279"/>
      <c r="D815" s="979"/>
    </row>
    <row r="816" spans="2:4">
      <c r="B816" s="272"/>
      <c r="C816" s="279"/>
      <c r="D816" s="979"/>
    </row>
    <row r="817" spans="2:4">
      <c r="B817" s="272"/>
      <c r="C817" s="279"/>
      <c r="D817" s="979"/>
    </row>
    <row r="818" spans="2:4">
      <c r="B818" s="272"/>
      <c r="C818" s="279"/>
      <c r="D818" s="979"/>
    </row>
    <row r="819" spans="2:4">
      <c r="B819" s="272"/>
      <c r="C819" s="279"/>
      <c r="D819" s="979"/>
    </row>
    <row r="820" spans="2:4">
      <c r="B820" s="272"/>
      <c r="C820" s="279"/>
      <c r="D820" s="979"/>
    </row>
    <row r="821" spans="2:4">
      <c r="B821" s="272"/>
      <c r="C821" s="279"/>
      <c r="D821" s="979"/>
    </row>
    <row r="822" spans="2:4">
      <c r="B822" s="272"/>
      <c r="C822" s="279"/>
      <c r="D822" s="979"/>
    </row>
    <row r="823" spans="2:4">
      <c r="B823" s="272"/>
      <c r="C823" s="279"/>
      <c r="D823" s="979"/>
    </row>
    <row r="824" spans="2:4">
      <c r="B824" s="272"/>
      <c r="C824" s="279"/>
      <c r="D824" s="979"/>
    </row>
    <row r="825" spans="2:4">
      <c r="B825" s="272"/>
      <c r="C825" s="279"/>
      <c r="D825" s="979"/>
    </row>
    <row r="826" spans="2:4">
      <c r="B826" s="272"/>
      <c r="C826" s="279"/>
      <c r="D826" s="979"/>
    </row>
    <row r="827" spans="2:4">
      <c r="B827" s="272"/>
      <c r="C827" s="279"/>
      <c r="D827" s="979"/>
    </row>
    <row r="828" spans="2:4">
      <c r="B828" s="272"/>
      <c r="C828" s="279"/>
      <c r="D828" s="979"/>
    </row>
    <row r="829" spans="2:4">
      <c r="B829" s="272"/>
      <c r="C829" s="279"/>
      <c r="D829" s="979"/>
    </row>
    <row r="830" spans="2:4">
      <c r="B830" s="272"/>
      <c r="C830" s="279"/>
      <c r="D830" s="979"/>
    </row>
    <row r="831" spans="2:4">
      <c r="B831" s="272"/>
      <c r="C831" s="279"/>
      <c r="D831" s="979"/>
    </row>
    <row r="832" spans="2:4">
      <c r="B832" s="272"/>
      <c r="C832" s="279"/>
      <c r="D832" s="979"/>
    </row>
    <row r="833" spans="2:4">
      <c r="B833" s="272"/>
      <c r="C833" s="279"/>
      <c r="D833" s="979"/>
    </row>
    <row r="834" spans="2:4">
      <c r="B834" s="272"/>
      <c r="C834" s="279"/>
      <c r="D834" s="979"/>
    </row>
    <row r="835" spans="2:4">
      <c r="B835" s="272"/>
      <c r="C835" s="279"/>
      <c r="D835" s="979"/>
    </row>
    <row r="836" spans="2:4">
      <c r="B836" s="272"/>
      <c r="C836" s="279"/>
      <c r="D836" s="979"/>
    </row>
    <row r="837" spans="2:4">
      <c r="B837" s="272"/>
      <c r="C837" s="279"/>
      <c r="D837" s="979"/>
    </row>
    <row r="838" spans="2:4">
      <c r="B838" s="272"/>
      <c r="C838" s="279"/>
      <c r="D838" s="979"/>
    </row>
    <row r="839" spans="2:4">
      <c r="B839" s="272"/>
      <c r="C839" s="279"/>
      <c r="D839" s="979"/>
    </row>
    <row r="840" spans="2:4">
      <c r="B840" s="272"/>
      <c r="C840" s="279"/>
      <c r="D840" s="979"/>
    </row>
    <row r="841" spans="2:4">
      <c r="B841" s="272"/>
      <c r="C841" s="279"/>
      <c r="D841" s="979"/>
    </row>
    <row r="842" spans="2:4">
      <c r="B842" s="272"/>
      <c r="C842" s="279"/>
      <c r="D842" s="979"/>
    </row>
    <row r="843" spans="2:4">
      <c r="B843" s="272"/>
      <c r="C843" s="279"/>
      <c r="D843" s="979"/>
    </row>
    <row r="844" spans="2:4">
      <c r="B844" s="272"/>
      <c r="C844" s="279"/>
      <c r="D844" s="979"/>
    </row>
    <row r="845" spans="2:4">
      <c r="B845" s="272"/>
      <c r="C845" s="279"/>
      <c r="D845" s="979"/>
    </row>
    <row r="846" spans="2:4">
      <c r="B846" s="272"/>
      <c r="C846" s="279"/>
      <c r="D846" s="979"/>
    </row>
    <row r="847" spans="2:4">
      <c r="B847" s="272"/>
      <c r="C847" s="279"/>
      <c r="D847" s="979"/>
    </row>
    <row r="848" spans="2:4">
      <c r="B848" s="272"/>
      <c r="C848" s="279"/>
      <c r="D848" s="979"/>
    </row>
    <row r="849" spans="2:4">
      <c r="B849" s="272"/>
      <c r="C849" s="279"/>
      <c r="D849" s="979"/>
    </row>
    <row r="850" spans="2:4">
      <c r="B850" s="272"/>
      <c r="C850" s="279"/>
      <c r="D850" s="979"/>
    </row>
    <row r="851" spans="2:4">
      <c r="B851" s="272"/>
      <c r="C851" s="279"/>
      <c r="D851" s="979"/>
    </row>
    <row r="852" spans="2:4">
      <c r="B852" s="272"/>
      <c r="C852" s="279"/>
      <c r="D852" s="979"/>
    </row>
    <row r="853" spans="2:4">
      <c r="B853" s="272"/>
      <c r="C853" s="279"/>
      <c r="D853" s="979"/>
    </row>
    <row r="854" spans="2:4">
      <c r="B854" s="272"/>
      <c r="C854" s="279"/>
      <c r="D854" s="979"/>
    </row>
    <row r="855" spans="2:4">
      <c r="B855" s="272"/>
      <c r="C855" s="279"/>
      <c r="D855" s="979"/>
    </row>
    <row r="856" spans="2:4">
      <c r="B856" s="272"/>
      <c r="C856" s="279"/>
      <c r="D856" s="979"/>
    </row>
    <row r="857" spans="2:4">
      <c r="B857" s="272"/>
      <c r="C857" s="279"/>
      <c r="D857" s="979"/>
    </row>
    <row r="858" spans="2:4">
      <c r="B858" s="272"/>
      <c r="C858" s="279"/>
      <c r="D858" s="979"/>
    </row>
    <row r="859" spans="2:4">
      <c r="B859" s="272"/>
      <c r="C859" s="279"/>
      <c r="D859" s="979"/>
    </row>
    <row r="860" spans="2:4">
      <c r="B860" s="272"/>
      <c r="C860" s="279"/>
      <c r="D860" s="979"/>
    </row>
    <row r="861" spans="2:4">
      <c r="B861" s="272"/>
      <c r="C861" s="279"/>
      <c r="D861" s="979"/>
    </row>
    <row r="862" spans="2:4">
      <c r="B862" s="272"/>
      <c r="C862" s="279"/>
      <c r="D862" s="979"/>
    </row>
    <row r="863" spans="2:4">
      <c r="B863" s="272"/>
      <c r="C863" s="279"/>
      <c r="D863" s="979"/>
    </row>
    <row r="864" spans="2:4">
      <c r="B864" s="272"/>
      <c r="C864" s="279"/>
      <c r="D864" s="979"/>
    </row>
    <row r="865" spans="2:4">
      <c r="B865" s="272"/>
      <c r="C865" s="279"/>
      <c r="D865" s="979"/>
    </row>
    <row r="866" spans="2:4">
      <c r="B866" s="272"/>
      <c r="C866" s="279"/>
      <c r="D866" s="979"/>
    </row>
    <row r="867" spans="2:4">
      <c r="B867" s="272"/>
      <c r="C867" s="279"/>
      <c r="D867" s="979"/>
    </row>
    <row r="868" spans="2:4">
      <c r="B868" s="272"/>
      <c r="C868" s="279"/>
      <c r="D868" s="979"/>
    </row>
    <row r="869" spans="2:4">
      <c r="B869" s="272"/>
      <c r="C869" s="279"/>
      <c r="D869" s="979"/>
    </row>
    <row r="870" spans="2:4">
      <c r="B870" s="272"/>
      <c r="C870" s="279"/>
      <c r="D870" s="979"/>
    </row>
    <row r="871" spans="2:4">
      <c r="B871" s="272"/>
      <c r="C871" s="279"/>
      <c r="D871" s="979"/>
    </row>
    <row r="872" spans="2:4">
      <c r="B872" s="272"/>
      <c r="C872" s="279"/>
      <c r="D872" s="979"/>
    </row>
    <row r="873" spans="2:4">
      <c r="B873" s="272"/>
      <c r="C873" s="279"/>
      <c r="D873" s="979"/>
    </row>
    <row r="874" spans="2:4">
      <c r="B874" s="272"/>
      <c r="C874" s="279"/>
      <c r="D874" s="979"/>
    </row>
    <row r="875" spans="2:4">
      <c r="B875" s="272"/>
      <c r="C875" s="279"/>
      <c r="D875" s="979"/>
    </row>
    <row r="876" spans="2:4">
      <c r="B876" s="272"/>
      <c r="C876" s="279"/>
      <c r="D876" s="979"/>
    </row>
    <row r="877" spans="2:4">
      <c r="B877" s="272"/>
      <c r="C877" s="279"/>
      <c r="D877" s="979"/>
    </row>
    <row r="878" spans="2:4">
      <c r="B878" s="272"/>
      <c r="C878" s="279"/>
      <c r="D878" s="979"/>
    </row>
    <row r="879" spans="2:4">
      <c r="B879" s="272"/>
      <c r="C879" s="279"/>
      <c r="D879" s="979"/>
    </row>
    <row r="880" spans="2:4">
      <c r="B880" s="272"/>
      <c r="C880" s="279"/>
      <c r="D880" s="979"/>
    </row>
    <row r="881" spans="2:4">
      <c r="B881" s="272"/>
      <c r="C881" s="279"/>
      <c r="D881" s="979"/>
    </row>
    <row r="882" spans="2:4">
      <c r="B882" s="272"/>
      <c r="C882" s="279"/>
      <c r="D882" s="979"/>
    </row>
    <row r="883" spans="2:4">
      <c r="B883" s="272"/>
      <c r="C883" s="279"/>
      <c r="D883" s="979"/>
    </row>
    <row r="884" spans="2:4">
      <c r="B884" s="272"/>
      <c r="C884" s="279"/>
      <c r="D884" s="979"/>
    </row>
    <row r="885" spans="2:4">
      <c r="B885" s="272"/>
      <c r="C885" s="279"/>
      <c r="D885" s="979"/>
    </row>
    <row r="886" spans="2:4">
      <c r="B886" s="272"/>
      <c r="C886" s="279"/>
      <c r="D886" s="979"/>
    </row>
    <row r="887" spans="2:4">
      <c r="B887" s="272"/>
      <c r="C887" s="279"/>
      <c r="D887" s="979"/>
    </row>
    <row r="888" spans="2:4">
      <c r="B888" s="272"/>
      <c r="C888" s="279"/>
      <c r="D888" s="979"/>
    </row>
    <row r="889" spans="2:4">
      <c r="B889" s="272"/>
      <c r="C889" s="279"/>
      <c r="D889" s="979"/>
    </row>
    <row r="890" spans="2:4">
      <c r="B890" s="272"/>
      <c r="C890" s="279"/>
      <c r="D890" s="979"/>
    </row>
    <row r="891" spans="2:4">
      <c r="B891" s="272"/>
      <c r="C891" s="279"/>
      <c r="D891" s="979"/>
    </row>
    <row r="892" spans="2:4">
      <c r="B892" s="272"/>
      <c r="C892" s="279"/>
      <c r="D892" s="979"/>
    </row>
    <row r="893" spans="2:4">
      <c r="B893" s="272"/>
      <c r="C893" s="279"/>
      <c r="D893" s="979"/>
    </row>
    <row r="894" spans="2:4">
      <c r="B894" s="272"/>
      <c r="C894" s="279"/>
      <c r="D894" s="979"/>
    </row>
    <row r="895" spans="2:4">
      <c r="B895" s="272"/>
      <c r="C895" s="279"/>
      <c r="D895" s="979"/>
    </row>
    <row r="896" spans="2:4">
      <c r="B896" s="272"/>
      <c r="C896" s="279"/>
      <c r="D896" s="979"/>
    </row>
    <row r="897" spans="2:4">
      <c r="B897" s="272"/>
      <c r="C897" s="279"/>
      <c r="D897" s="979"/>
    </row>
    <row r="898" spans="2:4">
      <c r="B898" s="272"/>
      <c r="C898" s="279"/>
      <c r="D898" s="979"/>
    </row>
    <row r="899" spans="2:4">
      <c r="B899" s="272"/>
      <c r="C899" s="279"/>
      <c r="D899" s="979"/>
    </row>
    <row r="900" spans="2:4">
      <c r="B900" s="272"/>
      <c r="C900" s="279"/>
      <c r="D900" s="979"/>
    </row>
    <row r="901" spans="2:4">
      <c r="B901" s="272"/>
      <c r="C901" s="279"/>
      <c r="D901" s="979"/>
    </row>
    <row r="902" spans="2:4">
      <c r="B902" s="272"/>
      <c r="C902" s="279"/>
      <c r="D902" s="979"/>
    </row>
    <row r="903" spans="2:4">
      <c r="B903" s="272"/>
      <c r="C903" s="279"/>
      <c r="D903" s="979"/>
    </row>
    <row r="904" spans="2:4">
      <c r="B904" s="272"/>
      <c r="C904" s="279"/>
      <c r="D904" s="979"/>
    </row>
    <row r="905" spans="2:4">
      <c r="B905" s="272"/>
      <c r="C905" s="279"/>
      <c r="D905" s="979"/>
    </row>
    <row r="906" spans="2:4">
      <c r="B906" s="272"/>
      <c r="C906" s="279"/>
      <c r="D906" s="979"/>
    </row>
    <row r="907" spans="2:4">
      <c r="B907" s="272"/>
      <c r="C907" s="279"/>
      <c r="D907" s="979"/>
    </row>
    <row r="908" spans="2:4">
      <c r="B908" s="272"/>
      <c r="C908" s="279"/>
      <c r="D908" s="979"/>
    </row>
    <row r="909" spans="2:4">
      <c r="B909" s="272"/>
      <c r="C909" s="279"/>
      <c r="D909" s="979"/>
    </row>
    <row r="910" spans="2:4">
      <c r="B910" s="272"/>
      <c r="C910" s="279"/>
      <c r="D910" s="979"/>
    </row>
    <row r="911" spans="2:4">
      <c r="B911" s="272"/>
      <c r="C911" s="279"/>
      <c r="D911" s="979"/>
    </row>
    <row r="912" spans="2:4">
      <c r="B912" s="272"/>
      <c r="C912" s="279"/>
      <c r="D912" s="979"/>
    </row>
    <row r="913" spans="2:4">
      <c r="B913" s="272"/>
      <c r="C913" s="279"/>
      <c r="D913" s="979"/>
    </row>
    <row r="914" spans="2:4">
      <c r="B914" s="272"/>
      <c r="C914" s="279"/>
      <c r="D914" s="979"/>
    </row>
    <row r="915" spans="2:4">
      <c r="B915" s="272"/>
      <c r="C915" s="279"/>
      <c r="D915" s="979"/>
    </row>
    <row r="916" spans="2:4">
      <c r="B916" s="272"/>
      <c r="C916" s="279"/>
      <c r="D916" s="979"/>
    </row>
    <row r="917" spans="2:4">
      <c r="B917" s="272"/>
      <c r="C917" s="279"/>
      <c r="D917" s="979"/>
    </row>
    <row r="918" spans="2:4">
      <c r="B918" s="272"/>
      <c r="C918" s="279"/>
      <c r="D918" s="979"/>
    </row>
    <row r="919" spans="2:4">
      <c r="B919" s="272"/>
      <c r="C919" s="279"/>
      <c r="D919" s="979"/>
    </row>
    <row r="920" spans="2:4">
      <c r="B920" s="272"/>
      <c r="C920" s="279"/>
      <c r="D920" s="979"/>
    </row>
    <row r="921" spans="2:4">
      <c r="B921" s="272"/>
      <c r="C921" s="279"/>
      <c r="D921" s="979"/>
    </row>
    <row r="922" spans="2:4">
      <c r="B922" s="272"/>
      <c r="C922" s="279"/>
      <c r="D922" s="979"/>
    </row>
    <row r="923" spans="2:4">
      <c r="B923" s="272"/>
      <c r="C923" s="279"/>
      <c r="D923" s="979"/>
    </row>
    <row r="924" spans="2:4">
      <c r="B924" s="272"/>
      <c r="C924" s="279"/>
      <c r="D924" s="979"/>
    </row>
    <row r="925" spans="2:4">
      <c r="B925" s="272"/>
      <c r="C925" s="279"/>
      <c r="D925" s="979"/>
    </row>
    <row r="926" spans="2:4">
      <c r="B926" s="272"/>
      <c r="C926" s="279"/>
      <c r="D926" s="979"/>
    </row>
    <row r="927" spans="2:4">
      <c r="B927" s="272"/>
      <c r="C927" s="279"/>
      <c r="D927" s="979"/>
    </row>
    <row r="928" spans="2:4">
      <c r="B928" s="272"/>
      <c r="C928" s="279"/>
      <c r="D928" s="979"/>
    </row>
    <row r="929" spans="2:4">
      <c r="B929" s="272"/>
      <c r="C929" s="279"/>
      <c r="D929" s="979"/>
    </row>
    <row r="930" spans="2:4">
      <c r="B930" s="272"/>
      <c r="C930" s="279"/>
      <c r="D930" s="979"/>
    </row>
    <row r="931" spans="2:4">
      <c r="B931" s="272"/>
      <c r="C931" s="279"/>
      <c r="D931" s="979"/>
    </row>
    <row r="932" spans="2:4">
      <c r="B932" s="272"/>
      <c r="C932" s="279"/>
      <c r="D932" s="979"/>
    </row>
    <row r="933" spans="2:4">
      <c r="B933" s="272"/>
      <c r="C933" s="279"/>
      <c r="D933" s="979"/>
    </row>
    <row r="934" spans="2:4">
      <c r="B934" s="272"/>
      <c r="C934" s="279"/>
      <c r="D934" s="979"/>
    </row>
    <row r="935" spans="2:4">
      <c r="B935" s="272"/>
      <c r="C935" s="279"/>
      <c r="D935" s="979"/>
    </row>
    <row r="936" spans="2:4">
      <c r="B936" s="272"/>
      <c r="C936" s="279"/>
      <c r="D936" s="979"/>
    </row>
    <row r="937" spans="2:4">
      <c r="B937" s="272"/>
      <c r="C937" s="279"/>
      <c r="D937" s="979"/>
    </row>
    <row r="938" spans="2:4">
      <c r="B938" s="272"/>
      <c r="C938" s="279"/>
      <c r="D938" s="979"/>
    </row>
    <row r="939" spans="2:4">
      <c r="B939" s="272"/>
      <c r="C939" s="279"/>
      <c r="D939" s="979"/>
    </row>
    <row r="940" spans="2:4">
      <c r="B940" s="272"/>
      <c r="C940" s="279"/>
      <c r="D940" s="979"/>
    </row>
    <row r="941" spans="2:4">
      <c r="B941" s="272"/>
      <c r="C941" s="279"/>
      <c r="D941" s="979"/>
    </row>
    <row r="942" spans="2:4">
      <c r="B942" s="272"/>
      <c r="C942" s="279"/>
      <c r="D942" s="979"/>
    </row>
    <row r="943" spans="2:4">
      <c r="B943" s="272"/>
      <c r="C943" s="279"/>
      <c r="D943" s="979"/>
    </row>
    <row r="944" spans="2:4">
      <c r="B944" s="272"/>
      <c r="C944" s="279"/>
      <c r="D944" s="979"/>
    </row>
    <row r="945" spans="2:4">
      <c r="B945" s="272"/>
      <c r="C945" s="279"/>
      <c r="D945" s="979"/>
    </row>
    <row r="946" spans="2:4">
      <c r="B946" s="272"/>
      <c r="C946" s="279"/>
      <c r="D946" s="979"/>
    </row>
    <row r="947" spans="2:4">
      <c r="B947" s="272"/>
      <c r="C947" s="279"/>
      <c r="D947" s="979"/>
    </row>
    <row r="948" spans="2:4">
      <c r="B948" s="272"/>
      <c r="C948" s="279"/>
      <c r="D948" s="979"/>
    </row>
    <row r="949" spans="2:4">
      <c r="B949" s="272"/>
      <c r="C949" s="279"/>
      <c r="D949" s="979"/>
    </row>
    <row r="950" spans="2:4">
      <c r="B950" s="272"/>
      <c r="C950" s="279"/>
      <c r="D950" s="979"/>
    </row>
    <row r="951" spans="2:4">
      <c r="B951" s="272"/>
      <c r="C951" s="279"/>
      <c r="D951" s="979"/>
    </row>
    <row r="952" spans="2:4">
      <c r="B952" s="272"/>
      <c r="C952" s="279"/>
      <c r="D952" s="979"/>
    </row>
    <row r="953" spans="2:4">
      <c r="B953" s="272"/>
      <c r="C953" s="279"/>
      <c r="D953" s="979"/>
    </row>
    <row r="954" spans="2:4">
      <c r="B954" s="272"/>
      <c r="C954" s="279"/>
      <c r="D954" s="979"/>
    </row>
    <row r="955" spans="2:4">
      <c r="B955" s="272"/>
      <c r="C955" s="279"/>
      <c r="D955" s="979"/>
    </row>
    <row r="956" spans="2:4">
      <c r="B956" s="272"/>
      <c r="C956" s="279"/>
      <c r="D956" s="979"/>
    </row>
    <row r="957" spans="2:4">
      <c r="B957" s="272"/>
      <c r="C957" s="279"/>
      <c r="D957" s="979"/>
    </row>
    <row r="958" spans="2:4">
      <c r="B958" s="272"/>
      <c r="C958" s="279"/>
      <c r="D958" s="979"/>
    </row>
    <row r="959" spans="2:4">
      <c r="B959" s="272"/>
      <c r="C959" s="279"/>
      <c r="D959" s="979"/>
    </row>
    <row r="960" spans="2:4">
      <c r="B960" s="272"/>
      <c r="C960" s="279"/>
      <c r="D960" s="979"/>
    </row>
    <row r="961" spans="2:4">
      <c r="B961" s="272"/>
      <c r="C961" s="279"/>
      <c r="D961" s="979"/>
    </row>
    <row r="962" spans="2:4">
      <c r="B962" s="272"/>
      <c r="C962" s="279"/>
      <c r="D962" s="979"/>
    </row>
    <row r="963" spans="2:4">
      <c r="B963" s="272"/>
      <c r="C963" s="279"/>
      <c r="D963" s="979"/>
    </row>
    <row r="964" spans="2:4">
      <c r="B964" s="272"/>
      <c r="C964" s="279"/>
      <c r="D964" s="979"/>
    </row>
    <row r="965" spans="2:4">
      <c r="B965" s="272"/>
      <c r="C965" s="279"/>
      <c r="D965" s="979"/>
    </row>
    <row r="966" spans="2:4">
      <c r="B966" s="272"/>
      <c r="C966" s="279"/>
      <c r="D966" s="979"/>
    </row>
    <row r="967" spans="2:4">
      <c r="B967" s="272"/>
      <c r="C967" s="279"/>
      <c r="D967" s="979"/>
    </row>
    <row r="968" spans="2:4">
      <c r="B968" s="272"/>
      <c r="C968" s="279"/>
      <c r="D968" s="979"/>
    </row>
    <row r="969" spans="2:4">
      <c r="B969" s="272"/>
      <c r="C969" s="279"/>
      <c r="D969" s="979"/>
    </row>
    <row r="970" spans="2:4">
      <c r="B970" s="272"/>
      <c r="C970" s="279"/>
      <c r="D970" s="979"/>
    </row>
    <row r="971" spans="2:4">
      <c r="B971" s="272"/>
      <c r="C971" s="279"/>
      <c r="D971" s="979"/>
    </row>
    <row r="972" spans="2:4">
      <c r="B972" s="272"/>
      <c r="C972" s="279"/>
      <c r="D972" s="979"/>
    </row>
    <row r="973" spans="2:4">
      <c r="B973" s="272"/>
      <c r="C973" s="279"/>
      <c r="D973" s="979"/>
    </row>
    <row r="974" spans="2:4">
      <c r="B974" s="272"/>
      <c r="C974" s="279"/>
      <c r="D974" s="979"/>
    </row>
    <row r="975" spans="2:4">
      <c r="B975" s="272"/>
      <c r="C975" s="279"/>
      <c r="D975" s="979"/>
    </row>
    <row r="976" spans="2:4">
      <c r="B976" s="272"/>
      <c r="C976" s="279"/>
      <c r="D976" s="979"/>
    </row>
    <row r="977" spans="2:4">
      <c r="B977" s="272"/>
      <c r="C977" s="279"/>
      <c r="D977" s="979"/>
    </row>
    <row r="978" spans="2:4">
      <c r="B978" s="272"/>
      <c r="C978" s="279"/>
      <c r="D978" s="979"/>
    </row>
    <row r="979" spans="2:4">
      <c r="B979" s="272"/>
      <c r="C979" s="279"/>
      <c r="D979" s="979"/>
    </row>
    <row r="980" spans="2:4">
      <c r="B980" s="272"/>
      <c r="C980" s="279"/>
      <c r="D980" s="979"/>
    </row>
    <row r="981" spans="2:4">
      <c r="B981" s="272"/>
      <c r="C981" s="279"/>
      <c r="D981" s="979"/>
    </row>
    <row r="982" spans="2:4">
      <c r="B982" s="272"/>
      <c r="C982" s="279"/>
      <c r="D982" s="979"/>
    </row>
    <row r="983" spans="2:4">
      <c r="B983" s="272"/>
      <c r="C983" s="279"/>
      <c r="D983" s="979"/>
    </row>
    <row r="984" spans="2:4">
      <c r="B984" s="272"/>
      <c r="C984" s="279"/>
      <c r="D984" s="979"/>
    </row>
    <row r="985" spans="2:4">
      <c r="B985" s="272"/>
      <c r="C985" s="279"/>
      <c r="D985" s="979"/>
    </row>
    <row r="986" spans="2:4">
      <c r="B986" s="272"/>
      <c r="C986" s="279"/>
      <c r="D986" s="979"/>
    </row>
    <row r="987" spans="2:4">
      <c r="B987" s="272"/>
      <c r="C987" s="279"/>
      <c r="D987" s="979"/>
    </row>
    <row r="988" spans="2:4">
      <c r="B988" s="272"/>
      <c r="C988" s="279"/>
      <c r="D988" s="979"/>
    </row>
    <row r="989" spans="2:4">
      <c r="B989" s="272"/>
      <c r="C989" s="279"/>
      <c r="D989" s="979"/>
    </row>
    <row r="990" spans="2:4">
      <c r="B990" s="272"/>
      <c r="C990" s="279"/>
      <c r="D990" s="979"/>
    </row>
    <row r="991" spans="2:4">
      <c r="B991" s="272"/>
      <c r="C991" s="279"/>
      <c r="D991" s="979"/>
    </row>
    <row r="992" spans="2:4">
      <c r="B992" s="272"/>
      <c r="C992" s="279"/>
      <c r="D992" s="979"/>
    </row>
    <row r="993" spans="2:4">
      <c r="B993" s="272"/>
      <c r="C993" s="279"/>
      <c r="D993" s="979"/>
    </row>
    <row r="994" spans="2:4">
      <c r="B994" s="272"/>
      <c r="C994" s="279"/>
      <c r="D994" s="979"/>
    </row>
    <row r="995" spans="2:4">
      <c r="B995" s="272"/>
      <c r="C995" s="279"/>
      <c r="D995" s="979"/>
    </row>
    <row r="996" spans="2:4">
      <c r="B996" s="272"/>
      <c r="C996" s="279"/>
      <c r="D996" s="979"/>
    </row>
    <row r="997" spans="2:4">
      <c r="B997" s="272"/>
      <c r="C997" s="279"/>
      <c r="D997" s="979"/>
    </row>
    <row r="998" spans="2:4">
      <c r="B998" s="272"/>
      <c r="C998" s="279"/>
      <c r="D998" s="979"/>
    </row>
    <row r="999" spans="2:4">
      <c r="B999" s="272"/>
      <c r="C999" s="279"/>
      <c r="D999" s="979"/>
    </row>
    <row r="1000" spans="2:4">
      <c r="B1000" s="272"/>
      <c r="C1000" s="279"/>
      <c r="D1000" s="979"/>
    </row>
    <row r="1001" spans="2:4">
      <c r="B1001" s="272"/>
      <c r="C1001" s="279"/>
      <c r="D1001" s="979"/>
    </row>
    <row r="1002" spans="2:4">
      <c r="B1002" s="272"/>
      <c r="C1002" s="279"/>
      <c r="D1002" s="979"/>
    </row>
    <row r="1003" spans="2:4">
      <c r="B1003" s="272"/>
      <c r="C1003" s="279"/>
      <c r="D1003" s="979"/>
    </row>
    <row r="1004" spans="2:4">
      <c r="B1004" s="272"/>
      <c r="C1004" s="279"/>
      <c r="D1004" s="979"/>
    </row>
    <row r="1005" spans="2:4">
      <c r="B1005" s="272"/>
      <c r="C1005" s="279"/>
      <c r="D1005" s="979"/>
    </row>
    <row r="1006" spans="2:4">
      <c r="B1006" s="272"/>
      <c r="C1006" s="279"/>
      <c r="D1006" s="979"/>
    </row>
    <row r="1007" spans="2:4">
      <c r="B1007" s="272"/>
      <c r="C1007" s="279"/>
      <c r="D1007" s="979"/>
    </row>
    <row r="1008" spans="2:4">
      <c r="B1008" s="272"/>
      <c r="C1008" s="279"/>
      <c r="D1008" s="979"/>
    </row>
    <row r="1009" spans="2:4">
      <c r="B1009" s="272"/>
      <c r="C1009" s="279"/>
      <c r="D1009" s="979"/>
    </row>
    <row r="1010" spans="2:4">
      <c r="B1010" s="272"/>
      <c r="C1010" s="279"/>
      <c r="D1010" s="979"/>
    </row>
    <row r="1011" spans="2:4">
      <c r="B1011" s="272"/>
      <c r="C1011" s="279"/>
      <c r="D1011" s="979"/>
    </row>
    <row r="1012" spans="2:4">
      <c r="B1012" s="272"/>
      <c r="C1012" s="279"/>
      <c r="D1012" s="979"/>
    </row>
    <row r="1013" spans="2:4">
      <c r="B1013" s="272"/>
      <c r="C1013" s="279"/>
      <c r="D1013" s="979"/>
    </row>
    <row r="1014" spans="2:4">
      <c r="B1014" s="272"/>
      <c r="C1014" s="279"/>
      <c r="D1014" s="979"/>
    </row>
    <row r="1015" spans="2:4">
      <c r="B1015" s="272"/>
      <c r="C1015" s="279"/>
      <c r="D1015" s="979"/>
    </row>
    <row r="1016" spans="2:4">
      <c r="B1016" s="272"/>
      <c r="C1016" s="279"/>
      <c r="D1016" s="979"/>
    </row>
    <row r="1017" spans="2:4">
      <c r="B1017" s="272"/>
      <c r="C1017" s="279"/>
      <c r="D1017" s="979"/>
    </row>
    <row r="1018" spans="2:4">
      <c r="B1018" s="272"/>
      <c r="C1018" s="279"/>
      <c r="D1018" s="979"/>
    </row>
    <row r="1019" spans="2:4">
      <c r="B1019" s="272"/>
      <c r="C1019" s="279"/>
      <c r="D1019" s="979"/>
    </row>
    <row r="1020" spans="2:4">
      <c r="B1020" s="272"/>
      <c r="C1020" s="279"/>
      <c r="D1020" s="979"/>
    </row>
    <row r="1021" spans="2:4">
      <c r="B1021" s="272"/>
      <c r="C1021" s="279"/>
      <c r="D1021" s="979"/>
    </row>
    <row r="1022" spans="2:4">
      <c r="B1022" s="272"/>
      <c r="C1022" s="279"/>
      <c r="D1022" s="979"/>
    </row>
    <row r="1023" spans="2:4">
      <c r="B1023" s="272"/>
      <c r="C1023" s="279"/>
      <c r="D1023" s="979"/>
    </row>
    <row r="1024" spans="2:4">
      <c r="B1024" s="272"/>
      <c r="C1024" s="279"/>
      <c r="D1024" s="979"/>
    </row>
    <row r="1025" spans="2:4">
      <c r="B1025" s="272"/>
      <c r="C1025" s="279"/>
      <c r="D1025" s="979"/>
    </row>
    <row r="1026" spans="2:4">
      <c r="B1026" s="272"/>
      <c r="C1026" s="279"/>
      <c r="D1026" s="979"/>
    </row>
    <row r="1027" spans="2:4">
      <c r="B1027" s="272"/>
      <c r="C1027" s="279"/>
      <c r="D1027" s="979"/>
    </row>
    <row r="1028" spans="2:4">
      <c r="B1028" s="272"/>
      <c r="C1028" s="279"/>
      <c r="D1028" s="979"/>
    </row>
    <row r="1029" spans="2:4">
      <c r="B1029" s="272"/>
      <c r="C1029" s="279"/>
      <c r="D1029" s="979"/>
    </row>
    <row r="1030" spans="2:4">
      <c r="B1030" s="272"/>
      <c r="C1030" s="279"/>
      <c r="D1030" s="979"/>
    </row>
    <row r="1031" spans="2:4">
      <c r="B1031" s="272"/>
      <c r="C1031" s="279"/>
      <c r="D1031" s="979"/>
    </row>
    <row r="1032" spans="2:4">
      <c r="B1032" s="272"/>
      <c r="C1032" s="279"/>
      <c r="D1032" s="979"/>
    </row>
    <row r="1033" spans="2:4">
      <c r="B1033" s="272"/>
      <c r="C1033" s="279"/>
      <c r="D1033" s="979"/>
    </row>
    <row r="1034" spans="2:4">
      <c r="B1034" s="272"/>
      <c r="C1034" s="279"/>
      <c r="D1034" s="979"/>
    </row>
    <row r="1035" spans="2:4">
      <c r="B1035" s="272"/>
      <c r="C1035" s="279"/>
      <c r="D1035" s="979"/>
    </row>
    <row r="1036" spans="2:4">
      <c r="B1036" s="272"/>
      <c r="C1036" s="279"/>
      <c r="D1036" s="979"/>
    </row>
    <row r="1037" spans="2:4">
      <c r="B1037" s="272"/>
      <c r="C1037" s="279"/>
      <c r="D1037" s="979"/>
    </row>
    <row r="1038" spans="2:4">
      <c r="B1038" s="272"/>
      <c r="C1038" s="279"/>
      <c r="D1038" s="979"/>
    </row>
    <row r="1039" spans="2:4">
      <c r="B1039" s="272"/>
      <c r="C1039" s="279"/>
      <c r="D1039" s="979"/>
    </row>
    <row r="1040" spans="2:4">
      <c r="B1040" s="272"/>
      <c r="C1040" s="279"/>
      <c r="D1040" s="979"/>
    </row>
    <row r="1041" spans="2:4">
      <c r="B1041" s="272"/>
      <c r="C1041" s="279"/>
      <c r="D1041" s="979"/>
    </row>
    <row r="1042" spans="2:4">
      <c r="B1042" s="272"/>
      <c r="C1042" s="279"/>
      <c r="D1042" s="979"/>
    </row>
    <row r="1043" spans="2:4">
      <c r="B1043" s="272"/>
      <c r="C1043" s="279"/>
      <c r="D1043" s="979"/>
    </row>
    <row r="1044" spans="2:4">
      <c r="B1044" s="272"/>
      <c r="C1044" s="279"/>
      <c r="D1044" s="979"/>
    </row>
    <row r="1045" spans="2:4">
      <c r="B1045" s="272"/>
      <c r="C1045" s="279"/>
      <c r="D1045" s="979"/>
    </row>
    <row r="1046" spans="2:4">
      <c r="B1046" s="272"/>
      <c r="C1046" s="279"/>
      <c r="D1046" s="979"/>
    </row>
    <row r="1047" spans="2:4">
      <c r="B1047" s="272"/>
      <c r="C1047" s="279"/>
      <c r="D1047" s="979"/>
    </row>
    <row r="1048" spans="2:4">
      <c r="B1048" s="272"/>
      <c r="C1048" s="279"/>
      <c r="D1048" s="979"/>
    </row>
    <row r="1049" spans="2:4">
      <c r="B1049" s="272"/>
      <c r="C1049" s="279"/>
      <c r="D1049" s="979"/>
    </row>
    <row r="1050" spans="2:4">
      <c r="B1050" s="272"/>
      <c r="C1050" s="279"/>
      <c r="D1050" s="979"/>
    </row>
    <row r="1051" spans="2:4">
      <c r="B1051" s="272"/>
      <c r="C1051" s="279"/>
      <c r="D1051" s="979"/>
    </row>
    <row r="1052" spans="2:4">
      <c r="B1052" s="272"/>
      <c r="C1052" s="279"/>
      <c r="D1052" s="979"/>
    </row>
    <row r="1053" spans="2:4">
      <c r="B1053" s="272"/>
      <c r="C1053" s="279"/>
      <c r="D1053" s="979"/>
    </row>
    <row r="1054" spans="2:4">
      <c r="B1054" s="272"/>
      <c r="C1054" s="279"/>
      <c r="D1054" s="979"/>
    </row>
    <row r="1055" spans="2:4">
      <c r="B1055" s="272"/>
      <c r="C1055" s="279"/>
      <c r="D1055" s="979"/>
    </row>
    <row r="1056" spans="2:4">
      <c r="B1056" s="272"/>
      <c r="C1056" s="279"/>
      <c r="D1056" s="979"/>
    </row>
    <row r="1057" spans="2:4">
      <c r="B1057" s="272"/>
      <c r="C1057" s="279"/>
      <c r="D1057" s="979"/>
    </row>
    <row r="1058" spans="2:4">
      <c r="B1058" s="272"/>
      <c r="C1058" s="279"/>
      <c r="D1058" s="979"/>
    </row>
    <row r="1059" spans="2:4">
      <c r="B1059" s="272"/>
      <c r="C1059" s="279"/>
      <c r="D1059" s="979"/>
    </row>
    <row r="1060" spans="2:4">
      <c r="B1060" s="272"/>
      <c r="C1060" s="279"/>
      <c r="D1060" s="979"/>
    </row>
    <row r="1061" spans="2:4">
      <c r="B1061" s="272"/>
      <c r="C1061" s="279"/>
      <c r="D1061" s="979"/>
    </row>
    <row r="1062" spans="2:4">
      <c r="B1062" s="272"/>
      <c r="C1062" s="279"/>
      <c r="D1062" s="979"/>
    </row>
    <row r="1063" spans="2:4">
      <c r="B1063" s="272"/>
      <c r="C1063" s="279"/>
      <c r="D1063" s="979"/>
    </row>
    <row r="1064" spans="2:4">
      <c r="B1064" s="272"/>
      <c r="C1064" s="279"/>
      <c r="D1064" s="979"/>
    </row>
    <row r="1065" spans="2:4">
      <c r="B1065" s="272"/>
      <c r="C1065" s="279"/>
      <c r="D1065" s="979"/>
    </row>
    <row r="1066" spans="2:4">
      <c r="B1066" s="272"/>
      <c r="C1066" s="279"/>
      <c r="D1066" s="979"/>
    </row>
    <row r="1067" spans="2:4">
      <c r="B1067" s="272"/>
      <c r="C1067" s="279"/>
      <c r="D1067" s="979"/>
    </row>
    <row r="1068" spans="2:4">
      <c r="B1068" s="272"/>
      <c r="C1068" s="279"/>
      <c r="D1068" s="979"/>
    </row>
    <row r="1069" spans="2:4">
      <c r="B1069" s="272"/>
      <c r="C1069" s="279"/>
      <c r="D1069" s="979"/>
    </row>
    <row r="1070" spans="2:4">
      <c r="B1070" s="272"/>
      <c r="C1070" s="279"/>
      <c r="D1070" s="979"/>
    </row>
    <row r="1071" spans="2:4">
      <c r="B1071" s="272"/>
      <c r="C1071" s="279"/>
      <c r="D1071" s="979"/>
    </row>
    <row r="1072" spans="2:4">
      <c r="B1072" s="272"/>
      <c r="C1072" s="279"/>
      <c r="D1072" s="979"/>
    </row>
    <row r="1073" spans="2:4">
      <c r="B1073" s="272"/>
      <c r="C1073" s="279"/>
      <c r="D1073" s="979"/>
    </row>
    <row r="1074" spans="2:4">
      <c r="B1074" s="272"/>
      <c r="C1074" s="279"/>
      <c r="D1074" s="979"/>
    </row>
    <row r="1075" spans="2:4">
      <c r="B1075" s="272"/>
      <c r="C1075" s="279"/>
      <c r="D1075" s="979"/>
    </row>
    <row r="1076" spans="2:4">
      <c r="B1076" s="272"/>
      <c r="C1076" s="279"/>
      <c r="D1076" s="979"/>
    </row>
    <row r="1077" spans="2:4">
      <c r="B1077" s="272"/>
      <c r="C1077" s="279"/>
      <c r="D1077" s="979"/>
    </row>
    <row r="1078" spans="2:4">
      <c r="B1078" s="272"/>
      <c r="C1078" s="279"/>
      <c r="D1078" s="979"/>
    </row>
    <row r="1079" spans="2:4">
      <c r="B1079" s="272"/>
      <c r="C1079" s="279"/>
      <c r="D1079" s="979"/>
    </row>
    <row r="1080" spans="2:4">
      <c r="B1080" s="272"/>
      <c r="C1080" s="279"/>
      <c r="D1080" s="979"/>
    </row>
    <row r="1081" spans="2:4">
      <c r="B1081" s="272"/>
      <c r="C1081" s="279"/>
      <c r="D1081" s="979"/>
    </row>
    <row r="1082" spans="2:4">
      <c r="B1082" s="272"/>
      <c r="C1082" s="279"/>
      <c r="D1082" s="979"/>
    </row>
    <row r="1083" spans="2:4">
      <c r="B1083" s="272"/>
      <c r="C1083" s="279"/>
      <c r="D1083" s="979"/>
    </row>
    <row r="1084" spans="2:4">
      <c r="B1084" s="272"/>
      <c r="C1084" s="279"/>
      <c r="D1084" s="979"/>
    </row>
    <row r="1085" spans="2:4">
      <c r="B1085" s="272"/>
      <c r="C1085" s="279"/>
      <c r="D1085" s="979"/>
    </row>
    <row r="1086" spans="2:4">
      <c r="B1086" s="272"/>
      <c r="C1086" s="279"/>
      <c r="D1086" s="979"/>
    </row>
    <row r="1087" spans="2:4">
      <c r="B1087" s="272"/>
      <c r="C1087" s="279"/>
      <c r="D1087" s="979"/>
    </row>
    <row r="1088" spans="2:4">
      <c r="B1088" s="272"/>
      <c r="C1088" s="279"/>
      <c r="D1088" s="979"/>
    </row>
    <row r="1089" spans="2:4">
      <c r="B1089" s="272"/>
      <c r="C1089" s="279"/>
      <c r="D1089" s="979"/>
    </row>
    <row r="1090" spans="2:4">
      <c r="B1090" s="272"/>
      <c r="C1090" s="279"/>
      <c r="D1090" s="979"/>
    </row>
    <row r="1091" spans="2:4">
      <c r="B1091" s="272"/>
      <c r="C1091" s="279"/>
      <c r="D1091" s="979"/>
    </row>
    <row r="1092" spans="2:4">
      <c r="B1092" s="272"/>
      <c r="C1092" s="279"/>
      <c r="D1092" s="979"/>
    </row>
    <row r="1093" spans="2:4">
      <c r="B1093" s="272"/>
      <c r="C1093" s="279"/>
      <c r="D1093" s="979"/>
    </row>
    <row r="1094" spans="2:4">
      <c r="B1094" s="272"/>
      <c r="C1094" s="279"/>
      <c r="D1094" s="979"/>
    </row>
    <row r="1095" spans="2:4">
      <c r="B1095" s="272"/>
      <c r="C1095" s="279"/>
      <c r="D1095" s="979"/>
    </row>
    <row r="1096" spans="2:4">
      <c r="B1096" s="272"/>
      <c r="C1096" s="279"/>
      <c r="D1096" s="979"/>
    </row>
    <row r="1097" spans="2:4">
      <c r="B1097" s="272"/>
      <c r="C1097" s="279"/>
      <c r="D1097" s="979"/>
    </row>
    <row r="1098" spans="2:4">
      <c r="B1098" s="272"/>
      <c r="C1098" s="279"/>
      <c r="D1098" s="979"/>
    </row>
    <row r="1099" spans="2:4">
      <c r="B1099" s="272"/>
      <c r="C1099" s="279"/>
      <c r="D1099" s="979"/>
    </row>
    <row r="1100" spans="2:4">
      <c r="B1100" s="272"/>
      <c r="C1100" s="279"/>
      <c r="D1100" s="979"/>
    </row>
    <row r="1101" spans="2:4">
      <c r="B1101" s="272"/>
      <c r="C1101" s="279"/>
      <c r="D1101" s="979"/>
    </row>
    <row r="1102" spans="2:4">
      <c r="B1102" s="272"/>
      <c r="C1102" s="279"/>
      <c r="D1102" s="979"/>
    </row>
    <row r="1103" spans="2:4">
      <c r="B1103" s="272"/>
      <c r="C1103" s="279"/>
      <c r="D1103" s="979"/>
    </row>
    <row r="1104" spans="2:4">
      <c r="B1104" s="272"/>
      <c r="C1104" s="279"/>
      <c r="D1104" s="979"/>
    </row>
    <row r="1105" spans="2:4">
      <c r="B1105" s="272"/>
      <c r="C1105" s="279"/>
      <c r="D1105" s="979"/>
    </row>
    <row r="1106" spans="2:4">
      <c r="B1106" s="272"/>
      <c r="C1106" s="279"/>
      <c r="D1106" s="979"/>
    </row>
    <row r="1107" spans="2:4">
      <c r="B1107" s="272"/>
      <c r="C1107" s="279"/>
      <c r="D1107" s="979"/>
    </row>
    <row r="1108" spans="2:4">
      <c r="B1108" s="272"/>
      <c r="C1108" s="279"/>
      <c r="D1108" s="979"/>
    </row>
    <row r="1109" spans="2:4">
      <c r="B1109" s="272"/>
      <c r="C1109" s="279"/>
      <c r="D1109" s="979"/>
    </row>
    <row r="1110" spans="2:4">
      <c r="B1110" s="272"/>
      <c r="C1110" s="279"/>
      <c r="D1110" s="979"/>
    </row>
    <row r="1111" spans="2:4">
      <c r="B1111" s="272"/>
      <c r="C1111" s="279"/>
      <c r="D1111" s="979"/>
    </row>
    <row r="1112" spans="2:4">
      <c r="B1112" s="272"/>
      <c r="C1112" s="279"/>
      <c r="D1112" s="979"/>
    </row>
    <row r="1113" spans="2:4">
      <c r="B1113" s="272"/>
      <c r="C1113" s="279"/>
      <c r="D1113" s="979"/>
    </row>
    <row r="1114" spans="2:4">
      <c r="B1114" s="272"/>
      <c r="C1114" s="279"/>
      <c r="D1114" s="979"/>
    </row>
    <row r="1115" spans="2:4">
      <c r="B1115" s="272"/>
      <c r="C1115" s="279"/>
      <c r="D1115" s="979"/>
    </row>
    <row r="1116" spans="2:4">
      <c r="B1116" s="272"/>
      <c r="C1116" s="279"/>
      <c r="D1116" s="979"/>
    </row>
    <row r="1117" spans="2:4">
      <c r="B1117" s="272"/>
      <c r="C1117" s="279"/>
      <c r="D1117" s="979"/>
    </row>
    <row r="1118" spans="2:4">
      <c r="B1118" s="272"/>
      <c r="C1118" s="279"/>
      <c r="D1118" s="979"/>
    </row>
    <row r="1119" spans="2:4">
      <c r="B1119" s="272"/>
      <c r="C1119" s="279"/>
      <c r="D1119" s="979"/>
    </row>
    <row r="1120" spans="2:4">
      <c r="B1120" s="272"/>
      <c r="C1120" s="279"/>
      <c r="D1120" s="979"/>
    </row>
    <row r="1121" spans="2:4">
      <c r="B1121" s="272"/>
      <c r="C1121" s="279"/>
      <c r="D1121" s="979"/>
    </row>
    <row r="1122" spans="2:4">
      <c r="B1122" s="272"/>
      <c r="C1122" s="279"/>
      <c r="D1122" s="979"/>
    </row>
    <row r="1123" spans="2:4">
      <c r="B1123" s="272"/>
      <c r="C1123" s="279"/>
      <c r="D1123" s="979"/>
    </row>
    <row r="1124" spans="2:4">
      <c r="B1124" s="272"/>
      <c r="C1124" s="279"/>
      <c r="D1124" s="979"/>
    </row>
    <row r="1125" spans="2:4">
      <c r="B1125" s="272"/>
      <c r="C1125" s="279"/>
      <c r="D1125" s="979"/>
    </row>
    <row r="1126" spans="2:4">
      <c r="B1126" s="272"/>
      <c r="C1126" s="279"/>
      <c r="D1126" s="979"/>
    </row>
    <row r="1127" spans="2:4">
      <c r="B1127" s="272"/>
      <c r="C1127" s="279"/>
      <c r="D1127" s="979"/>
    </row>
    <row r="1128" spans="2:4">
      <c r="B1128" s="272"/>
      <c r="C1128" s="279"/>
      <c r="D1128" s="979"/>
    </row>
    <row r="1129" spans="2:4">
      <c r="B1129" s="272"/>
      <c r="C1129" s="279"/>
      <c r="D1129" s="979"/>
    </row>
    <row r="1130" spans="2:4">
      <c r="B1130" s="272"/>
      <c r="C1130" s="279"/>
      <c r="D1130" s="979"/>
    </row>
    <row r="1131" spans="2:4">
      <c r="B1131" s="272"/>
      <c r="C1131" s="279"/>
      <c r="D1131" s="979"/>
    </row>
    <row r="1132" spans="2:4">
      <c r="B1132" s="272"/>
      <c r="C1132" s="279"/>
      <c r="D1132" s="979"/>
    </row>
    <row r="1133" spans="2:4">
      <c r="B1133" s="272"/>
      <c r="C1133" s="279"/>
      <c r="D1133" s="979"/>
    </row>
    <row r="1134" spans="2:4">
      <c r="B1134" s="272"/>
      <c r="C1134" s="279"/>
      <c r="D1134" s="979"/>
    </row>
    <row r="1135" spans="2:4">
      <c r="B1135" s="272"/>
      <c r="C1135" s="279"/>
      <c r="D1135" s="979"/>
    </row>
    <row r="1136" spans="2:4">
      <c r="B1136" s="272"/>
      <c r="C1136" s="279"/>
      <c r="D1136" s="979"/>
    </row>
    <row r="1137" spans="2:4">
      <c r="B1137" s="272"/>
      <c r="C1137" s="279"/>
      <c r="D1137" s="979"/>
    </row>
    <row r="1138" spans="2:4">
      <c r="B1138" s="272"/>
      <c r="C1138" s="279"/>
      <c r="D1138" s="979"/>
    </row>
    <row r="1139" spans="2:4">
      <c r="B1139" s="272"/>
      <c r="C1139" s="279"/>
      <c r="D1139" s="979"/>
    </row>
    <row r="1140" spans="2:4">
      <c r="B1140" s="272"/>
      <c r="C1140" s="279"/>
      <c r="D1140" s="979"/>
    </row>
    <row r="1141" spans="2:4">
      <c r="B1141" s="272"/>
      <c r="C1141" s="279"/>
      <c r="D1141" s="979"/>
    </row>
    <row r="1142" spans="2:4">
      <c r="B1142" s="272"/>
      <c r="C1142" s="279"/>
      <c r="D1142" s="979"/>
    </row>
    <row r="1143" spans="2:4">
      <c r="B1143" s="272"/>
      <c r="C1143" s="279"/>
      <c r="D1143" s="979"/>
    </row>
    <row r="1144" spans="2:4">
      <c r="B1144" s="272"/>
      <c r="C1144" s="279"/>
      <c r="D1144" s="979"/>
    </row>
    <row r="1145" spans="2:4">
      <c r="B1145" s="272"/>
      <c r="C1145" s="279"/>
      <c r="D1145" s="979"/>
    </row>
    <row r="1146" spans="2:4">
      <c r="B1146" s="272"/>
      <c r="C1146" s="279"/>
      <c r="D1146" s="979"/>
    </row>
    <row r="1147" spans="2:4">
      <c r="B1147" s="272"/>
      <c r="C1147" s="279"/>
      <c r="D1147" s="979"/>
    </row>
    <row r="1148" spans="2:4">
      <c r="B1148" s="272"/>
      <c r="C1148" s="279"/>
      <c r="D1148" s="979"/>
    </row>
    <row r="1149" spans="2:4">
      <c r="B1149" s="272"/>
      <c r="C1149" s="279"/>
      <c r="D1149" s="979"/>
    </row>
    <row r="1150" spans="2:4">
      <c r="B1150" s="272"/>
      <c r="C1150" s="279"/>
      <c r="D1150" s="979"/>
    </row>
    <row r="1151" spans="2:4">
      <c r="B1151" s="272"/>
      <c r="C1151" s="279"/>
      <c r="D1151" s="979"/>
    </row>
    <row r="1152" spans="2:4">
      <c r="B1152" s="272"/>
      <c r="C1152" s="279"/>
      <c r="D1152" s="979"/>
    </row>
    <row r="1153" spans="2:4">
      <c r="B1153" s="272"/>
      <c r="C1153" s="279"/>
      <c r="D1153" s="979"/>
    </row>
    <row r="1154" spans="2:4">
      <c r="B1154" s="272"/>
      <c r="C1154" s="279"/>
      <c r="D1154" s="979"/>
    </row>
    <row r="1155" spans="2:4">
      <c r="B1155" s="272"/>
      <c r="C1155" s="279"/>
      <c r="D1155" s="979"/>
    </row>
    <row r="1156" spans="2:4">
      <c r="B1156" s="272"/>
      <c r="C1156" s="279"/>
      <c r="D1156" s="979"/>
    </row>
    <row r="1157" spans="2:4">
      <c r="B1157" s="272"/>
      <c r="C1157" s="279"/>
      <c r="D1157" s="979"/>
    </row>
    <row r="1158" spans="2:4">
      <c r="B1158" s="272"/>
      <c r="C1158" s="279"/>
      <c r="D1158" s="979"/>
    </row>
    <row r="1159" spans="2:4">
      <c r="B1159" s="272"/>
      <c r="C1159" s="279"/>
      <c r="D1159" s="979"/>
    </row>
    <row r="1160" spans="2:4">
      <c r="B1160" s="272"/>
      <c r="C1160" s="279"/>
      <c r="D1160" s="979"/>
    </row>
    <row r="1161" spans="2:4">
      <c r="B1161" s="272"/>
      <c r="C1161" s="279"/>
      <c r="D1161" s="979"/>
    </row>
    <row r="1162" spans="2:4">
      <c r="B1162" s="272"/>
      <c r="C1162" s="279"/>
      <c r="D1162" s="979"/>
    </row>
    <row r="1163" spans="2:4">
      <c r="B1163" s="272"/>
      <c r="C1163" s="279"/>
      <c r="D1163" s="979"/>
    </row>
    <row r="1164" spans="2:4">
      <c r="B1164" s="272"/>
      <c r="C1164" s="279"/>
      <c r="D1164" s="979"/>
    </row>
    <row r="1165" spans="2:4">
      <c r="B1165" s="272"/>
      <c r="C1165" s="279"/>
      <c r="D1165" s="979"/>
    </row>
    <row r="1166" spans="2:4">
      <c r="B1166" s="272"/>
      <c r="C1166" s="279"/>
      <c r="D1166" s="979"/>
    </row>
    <row r="1167" spans="2:4">
      <c r="B1167" s="272"/>
      <c r="C1167" s="279"/>
      <c r="D1167" s="979"/>
    </row>
    <row r="1168" spans="2:4">
      <c r="B1168" s="272"/>
      <c r="C1168" s="279"/>
      <c r="D1168" s="979"/>
    </row>
    <row r="1169" spans="2:4">
      <c r="B1169" s="272"/>
      <c r="C1169" s="279"/>
      <c r="D1169" s="979"/>
    </row>
    <row r="1170" spans="2:4">
      <c r="B1170" s="272"/>
      <c r="C1170" s="279"/>
      <c r="D1170" s="979"/>
    </row>
    <row r="1171" spans="2:4">
      <c r="B1171" s="272"/>
      <c r="C1171" s="279"/>
      <c r="D1171" s="979"/>
    </row>
    <row r="1172" spans="2:4">
      <c r="B1172" s="272"/>
      <c r="C1172" s="279"/>
      <c r="D1172" s="979"/>
    </row>
    <row r="1173" spans="2:4">
      <c r="B1173" s="272"/>
      <c r="C1173" s="279"/>
      <c r="D1173" s="979"/>
    </row>
    <row r="1174" spans="2:4">
      <c r="B1174" s="272"/>
      <c r="C1174" s="279"/>
      <c r="D1174" s="979"/>
    </row>
    <row r="1175" spans="2:4">
      <c r="B1175" s="272"/>
      <c r="C1175" s="279"/>
      <c r="D1175" s="979"/>
    </row>
    <row r="1176" spans="2:4">
      <c r="B1176" s="272"/>
      <c r="C1176" s="279"/>
      <c r="D1176" s="979"/>
    </row>
    <row r="1177" spans="2:4">
      <c r="B1177" s="272"/>
      <c r="C1177" s="279"/>
      <c r="D1177" s="979"/>
    </row>
    <row r="1178" spans="2:4">
      <c r="B1178" s="272"/>
      <c r="C1178" s="279"/>
      <c r="D1178" s="979"/>
    </row>
    <row r="1179" spans="2:4">
      <c r="B1179" s="272"/>
      <c r="C1179" s="279"/>
      <c r="D1179" s="979"/>
    </row>
    <row r="1180" spans="2:4">
      <c r="B1180" s="272"/>
      <c r="C1180" s="279"/>
      <c r="D1180" s="979"/>
    </row>
    <row r="1181" spans="2:4">
      <c r="B1181" s="272"/>
      <c r="C1181" s="279"/>
      <c r="D1181" s="979"/>
    </row>
    <row r="1182" spans="2:4">
      <c r="B1182" s="272"/>
      <c r="C1182" s="279"/>
      <c r="D1182" s="979"/>
    </row>
    <row r="1183" spans="2:4">
      <c r="B1183" s="272"/>
      <c r="C1183" s="279"/>
      <c r="D1183" s="979"/>
    </row>
    <row r="1184" spans="2:4">
      <c r="B1184" s="272"/>
      <c r="C1184" s="279"/>
      <c r="D1184" s="979"/>
    </row>
    <row r="1185" spans="2:4">
      <c r="B1185" s="272"/>
      <c r="C1185" s="279"/>
      <c r="D1185" s="979"/>
    </row>
    <row r="1186" spans="2:4">
      <c r="B1186" s="272"/>
      <c r="C1186" s="279"/>
      <c r="D1186" s="979"/>
    </row>
    <row r="1187" spans="2:4">
      <c r="B1187" s="272"/>
      <c r="C1187" s="279"/>
      <c r="D1187" s="979"/>
    </row>
    <row r="1188" spans="2:4">
      <c r="B1188" s="272"/>
      <c r="C1188" s="279"/>
      <c r="D1188" s="979"/>
    </row>
    <row r="1189" spans="2:4">
      <c r="B1189" s="272"/>
      <c r="C1189" s="279"/>
      <c r="D1189" s="979"/>
    </row>
    <row r="1190" spans="2:4">
      <c r="B1190" s="272"/>
      <c r="C1190" s="279"/>
      <c r="D1190" s="979"/>
    </row>
    <row r="1191" spans="2:4">
      <c r="B1191" s="272"/>
      <c r="C1191" s="279"/>
      <c r="D1191" s="979"/>
    </row>
    <row r="1192" spans="2:4">
      <c r="B1192" s="272"/>
      <c r="C1192" s="279"/>
      <c r="D1192" s="979"/>
    </row>
    <row r="1193" spans="2:4">
      <c r="B1193" s="272"/>
      <c r="C1193" s="279"/>
      <c r="D1193" s="979"/>
    </row>
    <row r="1194" spans="2:4">
      <c r="B1194" s="272"/>
      <c r="C1194" s="279"/>
      <c r="D1194" s="979"/>
    </row>
    <row r="1195" spans="2:4">
      <c r="B1195" s="272"/>
      <c r="C1195" s="279"/>
      <c r="D1195" s="979"/>
    </row>
    <row r="1196" spans="2:4">
      <c r="B1196" s="272"/>
      <c r="C1196" s="279"/>
      <c r="D1196" s="979"/>
    </row>
    <row r="1197" spans="2:4">
      <c r="B1197" s="272"/>
      <c r="C1197" s="279"/>
      <c r="D1197" s="979"/>
    </row>
    <row r="1198" spans="2:4">
      <c r="B1198" s="272"/>
      <c r="C1198" s="279"/>
      <c r="D1198" s="979"/>
    </row>
    <row r="1199" spans="2:4">
      <c r="B1199" s="272"/>
      <c r="C1199" s="279"/>
      <c r="D1199" s="979"/>
    </row>
    <row r="1200" spans="2:4">
      <c r="B1200" s="272"/>
      <c r="C1200" s="279"/>
      <c r="D1200" s="979"/>
    </row>
    <row r="1201" spans="2:4">
      <c r="B1201" s="272"/>
      <c r="C1201" s="279"/>
      <c r="D1201" s="979"/>
    </row>
    <row r="1202" spans="2:4">
      <c r="B1202" s="272"/>
      <c r="C1202" s="279"/>
      <c r="D1202" s="979"/>
    </row>
    <row r="1203" spans="2:4">
      <c r="B1203" s="272"/>
      <c r="C1203" s="279"/>
      <c r="D1203" s="979"/>
    </row>
    <row r="1204" spans="2:4">
      <c r="B1204" s="272"/>
      <c r="C1204" s="279"/>
      <c r="D1204" s="979"/>
    </row>
    <row r="1205" spans="2:4">
      <c r="B1205" s="272"/>
      <c r="C1205" s="279"/>
      <c r="D1205" s="979"/>
    </row>
    <row r="1206" spans="2:4">
      <c r="B1206" s="272"/>
      <c r="C1206" s="279"/>
      <c r="D1206" s="979"/>
    </row>
    <row r="1207" spans="2:4">
      <c r="B1207" s="272"/>
      <c r="C1207" s="279"/>
      <c r="D1207" s="979"/>
    </row>
    <row r="1208" spans="2:4">
      <c r="B1208" s="272"/>
      <c r="C1208" s="279"/>
      <c r="D1208" s="979"/>
    </row>
    <row r="1209" spans="2:4">
      <c r="B1209" s="272"/>
      <c r="C1209" s="279"/>
      <c r="D1209" s="979"/>
    </row>
    <row r="1210" spans="2:4">
      <c r="B1210" s="272"/>
      <c r="C1210" s="279"/>
      <c r="D1210" s="979"/>
    </row>
    <row r="1211" spans="2:4">
      <c r="B1211" s="272"/>
      <c r="C1211" s="279"/>
      <c r="D1211" s="979"/>
    </row>
    <row r="1212" spans="2:4">
      <c r="B1212" s="272"/>
      <c r="C1212" s="279"/>
      <c r="D1212" s="979"/>
    </row>
    <row r="1213" spans="2:4">
      <c r="B1213" s="272"/>
      <c r="C1213" s="279"/>
      <c r="D1213" s="979"/>
    </row>
    <row r="1214" spans="2:4">
      <c r="B1214" s="272"/>
      <c r="C1214" s="279"/>
      <c r="D1214" s="979"/>
    </row>
    <row r="1215" spans="2:4">
      <c r="B1215" s="272"/>
      <c r="C1215" s="279"/>
      <c r="D1215" s="979"/>
    </row>
    <row r="1216" spans="2:4">
      <c r="B1216" s="272"/>
      <c r="C1216" s="279"/>
      <c r="D1216" s="979"/>
    </row>
    <row r="1217" spans="2:4">
      <c r="B1217" s="272"/>
      <c r="C1217" s="279"/>
      <c r="D1217" s="979"/>
    </row>
    <row r="1218" spans="2:4">
      <c r="B1218" s="272"/>
      <c r="C1218" s="279"/>
      <c r="D1218" s="979"/>
    </row>
    <row r="1219" spans="2:4">
      <c r="B1219" s="272"/>
      <c r="C1219" s="279"/>
      <c r="D1219" s="979"/>
    </row>
    <row r="1220" spans="2:4">
      <c r="B1220" s="272"/>
      <c r="C1220" s="279"/>
      <c r="D1220" s="979"/>
    </row>
    <row r="1221" spans="2:4">
      <c r="B1221" s="272"/>
      <c r="C1221" s="279"/>
      <c r="D1221" s="979"/>
    </row>
    <row r="1222" spans="2:4">
      <c r="B1222" s="272"/>
      <c r="C1222" s="279"/>
      <c r="D1222" s="979"/>
    </row>
    <row r="1223" spans="2:4">
      <c r="B1223" s="272"/>
      <c r="C1223" s="279"/>
      <c r="D1223" s="979"/>
    </row>
    <row r="1224" spans="2:4">
      <c r="B1224" s="272"/>
      <c r="C1224" s="279"/>
      <c r="D1224" s="979"/>
    </row>
    <row r="1225" spans="2:4">
      <c r="B1225" s="272"/>
      <c r="C1225" s="279"/>
      <c r="D1225" s="979"/>
    </row>
    <row r="1226" spans="2:4">
      <c r="B1226" s="272"/>
      <c r="C1226" s="279"/>
      <c r="D1226" s="979"/>
    </row>
    <row r="1227" spans="2:4">
      <c r="B1227" s="272"/>
      <c r="C1227" s="279"/>
      <c r="D1227" s="979"/>
    </row>
    <row r="1228" spans="2:4">
      <c r="B1228" s="272"/>
      <c r="C1228" s="279"/>
      <c r="D1228" s="979"/>
    </row>
    <row r="1229" spans="2:4">
      <c r="B1229" s="272"/>
      <c r="C1229" s="279"/>
      <c r="D1229" s="979"/>
    </row>
    <row r="1230" spans="2:4">
      <c r="B1230" s="272"/>
      <c r="C1230" s="279"/>
      <c r="D1230" s="979"/>
    </row>
    <row r="1231" spans="2:4">
      <c r="B1231" s="272"/>
      <c r="C1231" s="279"/>
      <c r="D1231" s="979"/>
    </row>
    <row r="1232" spans="2:4">
      <c r="B1232" s="272"/>
      <c r="C1232" s="279"/>
      <c r="D1232" s="979"/>
    </row>
    <row r="1233" spans="2:4">
      <c r="B1233" s="272"/>
      <c r="C1233" s="279"/>
      <c r="D1233" s="979"/>
    </row>
    <row r="1234" spans="2:4">
      <c r="B1234" s="272"/>
      <c r="C1234" s="279"/>
      <c r="D1234" s="979"/>
    </row>
    <row r="1235" spans="2:4">
      <c r="B1235" s="272"/>
      <c r="C1235" s="279"/>
      <c r="D1235" s="979"/>
    </row>
    <row r="1236" spans="2:4">
      <c r="B1236" s="272"/>
      <c r="C1236" s="279"/>
      <c r="D1236" s="979"/>
    </row>
    <row r="1237" spans="2:4">
      <c r="B1237" s="272"/>
      <c r="C1237" s="279"/>
      <c r="D1237" s="979"/>
    </row>
    <row r="1238" spans="2:4">
      <c r="B1238" s="272"/>
      <c r="C1238" s="279"/>
      <c r="D1238" s="979"/>
    </row>
    <row r="1239" spans="2:4">
      <c r="B1239" s="272"/>
      <c r="C1239" s="279"/>
      <c r="D1239" s="979"/>
    </row>
    <row r="1240" spans="2:4">
      <c r="B1240" s="272"/>
      <c r="C1240" s="279"/>
      <c r="D1240" s="979"/>
    </row>
    <row r="1241" spans="2:4">
      <c r="B1241" s="272"/>
      <c r="C1241" s="279"/>
      <c r="D1241" s="979"/>
    </row>
    <row r="1242" spans="2:4">
      <c r="B1242" s="272"/>
      <c r="C1242" s="279"/>
      <c r="D1242" s="979"/>
    </row>
    <row r="1243" spans="2:4">
      <c r="B1243" s="272"/>
      <c r="C1243" s="279"/>
      <c r="D1243" s="979"/>
    </row>
    <row r="1244" spans="2:4">
      <c r="B1244" s="272"/>
      <c r="C1244" s="279"/>
      <c r="D1244" s="979"/>
    </row>
    <row r="1245" spans="2:4">
      <c r="B1245" s="272"/>
      <c r="C1245" s="279"/>
      <c r="D1245" s="979"/>
    </row>
    <row r="1246" spans="2:4">
      <c r="B1246" s="272"/>
      <c r="C1246" s="279"/>
      <c r="D1246" s="979"/>
    </row>
    <row r="1247" spans="2:4">
      <c r="B1247" s="272"/>
      <c r="C1247" s="279"/>
      <c r="D1247" s="979"/>
    </row>
    <row r="1248" spans="2:4">
      <c r="B1248" s="272"/>
      <c r="C1248" s="279"/>
      <c r="D1248" s="979"/>
    </row>
    <row r="1249" spans="2:4">
      <c r="B1249" s="272"/>
      <c r="C1249" s="279"/>
      <c r="D1249" s="979"/>
    </row>
    <row r="1250" spans="2:4">
      <c r="B1250" s="272"/>
      <c r="C1250" s="279"/>
      <c r="D1250" s="979"/>
    </row>
    <row r="1251" spans="2:4">
      <c r="B1251" s="272"/>
      <c r="C1251" s="279"/>
      <c r="D1251" s="979"/>
    </row>
    <row r="1252" spans="2:4">
      <c r="B1252" s="272"/>
      <c r="C1252" s="279"/>
      <c r="D1252" s="979"/>
    </row>
    <row r="1253" spans="2:4">
      <c r="B1253" s="272"/>
      <c r="C1253" s="279"/>
      <c r="D1253" s="979"/>
    </row>
    <row r="1254" spans="2:4">
      <c r="B1254" s="272"/>
      <c r="C1254" s="279"/>
      <c r="D1254" s="979"/>
    </row>
    <row r="1255" spans="2:4">
      <c r="B1255" s="272"/>
      <c r="C1255" s="279"/>
      <c r="D1255" s="979"/>
    </row>
    <row r="1256" spans="2:4">
      <c r="B1256" s="272"/>
      <c r="C1256" s="279"/>
      <c r="D1256" s="979"/>
    </row>
    <row r="1257" spans="2:4">
      <c r="B1257" s="272"/>
      <c r="C1257" s="279"/>
      <c r="D1257" s="979"/>
    </row>
    <row r="1258" spans="2:4">
      <c r="B1258" s="272"/>
      <c r="C1258" s="279"/>
      <c r="D1258" s="979"/>
    </row>
    <row r="1259" spans="2:4">
      <c r="B1259" s="272"/>
      <c r="C1259" s="279"/>
      <c r="D1259" s="979"/>
    </row>
    <row r="1260" spans="2:4">
      <c r="B1260" s="272"/>
      <c r="C1260" s="279"/>
      <c r="D1260" s="979"/>
    </row>
    <row r="1261" spans="2:4">
      <c r="B1261" s="272"/>
      <c r="C1261" s="279"/>
      <c r="D1261" s="979"/>
    </row>
    <row r="1262" spans="2:4">
      <c r="B1262" s="272"/>
      <c r="C1262" s="279"/>
      <c r="D1262" s="979"/>
    </row>
    <row r="1263" spans="2:4">
      <c r="B1263" s="272"/>
      <c r="C1263" s="279"/>
      <c r="D1263" s="979"/>
    </row>
    <row r="1264" spans="2:4">
      <c r="B1264" s="272"/>
      <c r="C1264" s="279"/>
      <c r="D1264" s="979"/>
    </row>
    <row r="1265" spans="2:4">
      <c r="B1265" s="272"/>
      <c r="C1265" s="279"/>
      <c r="D1265" s="979"/>
    </row>
    <row r="1266" spans="2:4">
      <c r="B1266" s="272"/>
      <c r="C1266" s="279"/>
      <c r="D1266" s="979"/>
    </row>
    <row r="1267" spans="2:4">
      <c r="B1267" s="272"/>
      <c r="C1267" s="279"/>
      <c r="D1267" s="979"/>
    </row>
    <row r="1268" spans="2:4">
      <c r="B1268" s="272"/>
      <c r="C1268" s="279"/>
      <c r="D1268" s="979"/>
    </row>
    <row r="1269" spans="2:4">
      <c r="B1269" s="272"/>
      <c r="C1269" s="279"/>
      <c r="D1269" s="979"/>
    </row>
    <row r="1270" spans="2:4">
      <c r="B1270" s="272"/>
      <c r="C1270" s="279"/>
      <c r="D1270" s="979"/>
    </row>
    <row r="1271" spans="2:4">
      <c r="B1271" s="272"/>
      <c r="C1271" s="279"/>
      <c r="D1271" s="979"/>
    </row>
    <row r="1272" spans="2:4">
      <c r="B1272" s="272"/>
      <c r="C1272" s="279"/>
      <c r="D1272" s="979"/>
    </row>
    <row r="1273" spans="2:4">
      <c r="B1273" s="272"/>
      <c r="C1273" s="279"/>
      <c r="D1273" s="979"/>
    </row>
    <row r="1274" spans="2:4">
      <c r="B1274" s="272"/>
      <c r="C1274" s="279"/>
      <c r="D1274" s="979"/>
    </row>
    <row r="1275" spans="2:4">
      <c r="B1275" s="272"/>
      <c r="C1275" s="279"/>
      <c r="D1275" s="979"/>
    </row>
    <row r="1276" spans="2:4">
      <c r="B1276" s="272"/>
      <c r="C1276" s="279"/>
      <c r="D1276" s="979"/>
    </row>
    <row r="1277" spans="2:4">
      <c r="B1277" s="272"/>
      <c r="C1277" s="279"/>
      <c r="D1277" s="979"/>
    </row>
    <row r="1278" spans="2:4">
      <c r="B1278" s="272"/>
      <c r="C1278" s="279"/>
      <c r="D1278" s="979"/>
    </row>
    <row r="1279" spans="2:4">
      <c r="B1279" s="272"/>
      <c r="C1279" s="279"/>
      <c r="D1279" s="979"/>
    </row>
    <row r="1280" spans="2:4">
      <c r="B1280" s="272"/>
      <c r="C1280" s="279"/>
      <c r="D1280" s="979"/>
    </row>
    <row r="1281" spans="2:4">
      <c r="B1281" s="272"/>
      <c r="C1281" s="279"/>
      <c r="D1281" s="979"/>
    </row>
    <row r="1282" spans="2:4">
      <c r="B1282" s="272"/>
      <c r="C1282" s="279"/>
      <c r="D1282" s="979"/>
    </row>
    <row r="1283" spans="2:4">
      <c r="B1283" s="272"/>
      <c r="C1283" s="279"/>
      <c r="D1283" s="979"/>
    </row>
    <row r="1284" spans="2:4">
      <c r="B1284" s="272"/>
      <c r="C1284" s="279"/>
      <c r="D1284" s="979"/>
    </row>
    <row r="1285" spans="2:4">
      <c r="B1285" s="272"/>
      <c r="C1285" s="279"/>
      <c r="D1285" s="979"/>
    </row>
    <row r="1286" spans="2:4">
      <c r="B1286" s="272"/>
      <c r="C1286" s="279"/>
      <c r="D1286" s="979"/>
    </row>
    <row r="1287" spans="2:4">
      <c r="B1287" s="272"/>
      <c r="C1287" s="279"/>
      <c r="D1287" s="979"/>
    </row>
    <row r="1288" spans="2:4">
      <c r="B1288" s="272"/>
      <c r="C1288" s="279"/>
      <c r="D1288" s="979"/>
    </row>
    <row r="1289" spans="2:4">
      <c r="B1289" s="272"/>
      <c r="C1289" s="279"/>
      <c r="D1289" s="979"/>
    </row>
    <row r="1290" spans="2:4">
      <c r="B1290" s="272"/>
      <c r="C1290" s="279"/>
      <c r="D1290" s="979"/>
    </row>
    <row r="1291" spans="2:4">
      <c r="B1291" s="272"/>
      <c r="C1291" s="279"/>
      <c r="D1291" s="979"/>
    </row>
    <row r="1292" spans="2:4">
      <c r="B1292" s="272"/>
      <c r="C1292" s="279"/>
      <c r="D1292" s="979"/>
    </row>
    <row r="1293" spans="2:4">
      <c r="B1293" s="272"/>
      <c r="C1293" s="279"/>
      <c r="D1293" s="979"/>
    </row>
    <row r="1294" spans="2:4">
      <c r="B1294" s="272"/>
      <c r="C1294" s="279"/>
      <c r="D1294" s="979"/>
    </row>
    <row r="1295" spans="2:4">
      <c r="B1295" s="272"/>
      <c r="C1295" s="279"/>
      <c r="D1295" s="979"/>
    </row>
    <row r="1296" spans="2:4">
      <c r="B1296" s="272"/>
      <c r="C1296" s="279"/>
      <c r="D1296" s="979"/>
    </row>
    <row r="1297" spans="2:4">
      <c r="B1297" s="272"/>
      <c r="C1297" s="279"/>
      <c r="D1297" s="979"/>
    </row>
    <row r="1298" spans="2:4">
      <c r="B1298" s="272"/>
      <c r="C1298" s="279"/>
      <c r="D1298" s="979"/>
    </row>
    <row r="1299" spans="2:4">
      <c r="B1299" s="272"/>
      <c r="C1299" s="279"/>
      <c r="D1299" s="979"/>
    </row>
    <row r="1300" spans="2:4">
      <c r="B1300" s="272"/>
      <c r="C1300" s="279"/>
      <c r="D1300" s="979"/>
    </row>
    <row r="1301" spans="2:4">
      <c r="B1301" s="272"/>
      <c r="C1301" s="279"/>
      <c r="D1301" s="979"/>
    </row>
    <row r="1302" spans="2:4">
      <c r="B1302" s="272"/>
      <c r="C1302" s="279"/>
      <c r="D1302" s="979"/>
    </row>
    <row r="1303" spans="2:4">
      <c r="B1303" s="272"/>
      <c r="C1303" s="279"/>
      <c r="D1303" s="979"/>
    </row>
    <row r="1304" spans="2:4">
      <c r="B1304" s="272"/>
      <c r="C1304" s="279"/>
      <c r="D1304" s="979"/>
    </row>
    <row r="1305" spans="2:4">
      <c r="B1305" s="272"/>
      <c r="C1305" s="279"/>
      <c r="D1305" s="979"/>
    </row>
    <row r="1306" spans="2:4">
      <c r="B1306" s="272"/>
      <c r="C1306" s="279"/>
      <c r="D1306" s="979"/>
    </row>
    <row r="1307" spans="2:4">
      <c r="B1307" s="272"/>
      <c r="C1307" s="279"/>
      <c r="D1307" s="979"/>
    </row>
    <row r="1308" spans="2:4">
      <c r="B1308" s="272"/>
      <c r="C1308" s="279"/>
      <c r="D1308" s="979"/>
    </row>
    <row r="1309" spans="2:4">
      <c r="B1309" s="272"/>
      <c r="C1309" s="279"/>
      <c r="D1309" s="979"/>
    </row>
    <row r="1310" spans="2:4">
      <c r="B1310" s="272"/>
      <c r="C1310" s="279"/>
      <c r="D1310" s="979"/>
    </row>
    <row r="1311" spans="2:4">
      <c r="B1311" s="272"/>
      <c r="C1311" s="279"/>
      <c r="D1311" s="979"/>
    </row>
    <row r="1312" spans="2:4">
      <c r="B1312" s="272"/>
      <c r="C1312" s="279"/>
      <c r="D1312" s="979"/>
    </row>
    <row r="1313" spans="2:4">
      <c r="B1313" s="272"/>
      <c r="C1313" s="279"/>
      <c r="D1313" s="979"/>
    </row>
    <row r="1314" spans="2:4">
      <c r="B1314" s="272"/>
      <c r="C1314" s="279"/>
      <c r="D1314" s="979"/>
    </row>
    <row r="1315" spans="2:4">
      <c r="B1315" s="272"/>
      <c r="C1315" s="279"/>
      <c r="D1315" s="979"/>
    </row>
    <row r="1316" spans="2:4">
      <c r="B1316" s="272"/>
      <c r="C1316" s="279"/>
      <c r="D1316" s="979"/>
    </row>
    <row r="1317" spans="2:4">
      <c r="B1317" s="272"/>
      <c r="C1317" s="279"/>
      <c r="D1317" s="979"/>
    </row>
    <row r="1318" spans="2:4">
      <c r="B1318" s="272"/>
      <c r="C1318" s="279"/>
      <c r="D1318" s="979"/>
    </row>
    <row r="1319" spans="2:4">
      <c r="B1319" s="272"/>
      <c r="C1319" s="279"/>
      <c r="D1319" s="979"/>
    </row>
    <row r="1320" spans="2:4">
      <c r="B1320" s="272"/>
      <c r="C1320" s="279"/>
      <c r="D1320" s="979"/>
    </row>
    <row r="1321" spans="2:4">
      <c r="B1321" s="272"/>
      <c r="C1321" s="279"/>
      <c r="D1321" s="979"/>
    </row>
    <row r="1322" spans="2:4">
      <c r="B1322" s="272"/>
      <c r="C1322" s="279"/>
      <c r="D1322" s="979"/>
    </row>
    <row r="1323" spans="2:4">
      <c r="B1323" s="272"/>
      <c r="C1323" s="279"/>
      <c r="D1323" s="979"/>
    </row>
    <row r="1324" spans="2:4">
      <c r="B1324" s="272"/>
      <c r="C1324" s="279"/>
      <c r="D1324" s="979"/>
    </row>
    <row r="1325" spans="2:4">
      <c r="B1325" s="272"/>
      <c r="C1325" s="279"/>
      <c r="D1325" s="979"/>
    </row>
    <row r="1326" spans="2:4">
      <c r="B1326" s="272"/>
      <c r="C1326" s="279"/>
      <c r="D1326" s="979"/>
    </row>
    <row r="1327" spans="2:4">
      <c r="B1327" s="272"/>
      <c r="C1327" s="279"/>
      <c r="D1327" s="979"/>
    </row>
    <row r="1328" spans="2:4">
      <c r="B1328" s="272"/>
      <c r="C1328" s="279"/>
      <c r="D1328" s="979"/>
    </row>
    <row r="1329" spans="2:4">
      <c r="B1329" s="272"/>
      <c r="C1329" s="279"/>
      <c r="D1329" s="979"/>
    </row>
    <row r="1330" spans="2:4">
      <c r="B1330" s="272"/>
      <c r="C1330" s="279"/>
      <c r="D1330" s="979"/>
    </row>
    <row r="1331" spans="2:4">
      <c r="B1331" s="272"/>
      <c r="C1331" s="279"/>
      <c r="D1331" s="979"/>
    </row>
    <row r="1332" spans="2:4">
      <c r="B1332" s="272"/>
      <c r="C1332" s="279"/>
      <c r="D1332" s="979"/>
    </row>
    <row r="1333" spans="2:4">
      <c r="B1333" s="272"/>
      <c r="C1333" s="279"/>
      <c r="D1333" s="979"/>
    </row>
    <row r="1334" spans="2:4">
      <c r="B1334" s="272"/>
      <c r="C1334" s="279"/>
      <c r="D1334" s="979"/>
    </row>
    <row r="1335" spans="2:4">
      <c r="B1335" s="272"/>
      <c r="C1335" s="279"/>
      <c r="D1335" s="979"/>
    </row>
    <row r="1336" spans="2:4">
      <c r="B1336" s="272"/>
      <c r="C1336" s="279"/>
      <c r="D1336" s="979"/>
    </row>
    <row r="1337" spans="2:4">
      <c r="B1337" s="272"/>
      <c r="C1337" s="279"/>
      <c r="D1337" s="979"/>
    </row>
    <row r="1338" spans="2:4">
      <c r="B1338" s="272"/>
      <c r="C1338" s="279"/>
      <c r="D1338" s="979"/>
    </row>
    <row r="1339" spans="2:4">
      <c r="B1339" s="272"/>
      <c r="C1339" s="279"/>
      <c r="D1339" s="979"/>
    </row>
    <row r="1340" spans="2:4">
      <c r="B1340" s="272"/>
      <c r="C1340" s="279"/>
      <c r="D1340" s="979"/>
    </row>
    <row r="1341" spans="2:4">
      <c r="B1341" s="272"/>
      <c r="C1341" s="279"/>
      <c r="D1341" s="979"/>
    </row>
    <row r="1342" spans="2:4">
      <c r="B1342" s="272"/>
      <c r="C1342" s="279"/>
      <c r="D1342" s="979"/>
    </row>
    <row r="1343" spans="2:4">
      <c r="B1343" s="272"/>
      <c r="C1343" s="279"/>
      <c r="D1343" s="979"/>
    </row>
    <row r="1344" spans="2:4">
      <c r="B1344" s="272"/>
      <c r="C1344" s="279"/>
      <c r="D1344" s="979"/>
    </row>
    <row r="1345" spans="2:4">
      <c r="B1345" s="272"/>
      <c r="C1345" s="279"/>
      <c r="D1345" s="979"/>
    </row>
    <row r="1346" spans="2:4">
      <c r="B1346" s="272"/>
      <c r="C1346" s="279"/>
      <c r="D1346" s="979"/>
    </row>
    <row r="1347" spans="2:4">
      <c r="B1347" s="272"/>
      <c r="C1347" s="279"/>
      <c r="D1347" s="979"/>
    </row>
    <row r="1348" spans="2:4">
      <c r="B1348" s="272"/>
      <c r="C1348" s="279"/>
      <c r="D1348" s="979"/>
    </row>
    <row r="1349" spans="2:4">
      <c r="B1349" s="272"/>
      <c r="C1349" s="279"/>
      <c r="D1349" s="979"/>
    </row>
    <row r="1350" spans="2:4">
      <c r="B1350" s="272"/>
      <c r="C1350" s="279"/>
      <c r="D1350" s="979"/>
    </row>
    <row r="1351" spans="2:4">
      <c r="B1351" s="272"/>
      <c r="C1351" s="279"/>
      <c r="D1351" s="979"/>
    </row>
    <row r="1352" spans="2:4">
      <c r="B1352" s="272"/>
      <c r="C1352" s="279"/>
      <c r="D1352" s="979"/>
    </row>
    <row r="1353" spans="2:4">
      <c r="B1353" s="272"/>
      <c r="C1353" s="279"/>
      <c r="D1353" s="979"/>
    </row>
    <row r="1354" spans="2:4">
      <c r="B1354" s="272"/>
      <c r="C1354" s="279"/>
      <c r="D1354" s="979"/>
    </row>
    <row r="1355" spans="2:4">
      <c r="B1355" s="272"/>
      <c r="C1355" s="279"/>
      <c r="D1355" s="979"/>
    </row>
    <row r="1356" spans="2:4">
      <c r="B1356" s="272"/>
      <c r="C1356" s="279"/>
      <c r="D1356" s="979"/>
    </row>
    <row r="1357" spans="2:4">
      <c r="B1357" s="272"/>
      <c r="C1357" s="279"/>
      <c r="D1357" s="979"/>
    </row>
    <row r="1358" spans="2:4">
      <c r="B1358" s="272"/>
      <c r="C1358" s="279"/>
      <c r="D1358" s="979"/>
    </row>
    <row r="1359" spans="2:4">
      <c r="B1359" s="272"/>
      <c r="C1359" s="279"/>
      <c r="D1359" s="979"/>
    </row>
    <row r="1360" spans="2:4">
      <c r="B1360" s="272"/>
      <c r="C1360" s="279"/>
      <c r="D1360" s="979"/>
    </row>
    <row r="1361" spans="2:4">
      <c r="B1361" s="272"/>
      <c r="C1361" s="279"/>
      <c r="D1361" s="979"/>
    </row>
    <row r="1362" spans="2:4">
      <c r="B1362" s="272"/>
      <c r="C1362" s="279"/>
      <c r="D1362" s="979"/>
    </row>
    <row r="1363" spans="2:4">
      <c r="B1363" s="272"/>
      <c r="C1363" s="279"/>
      <c r="D1363" s="979"/>
    </row>
    <row r="1364" spans="2:4">
      <c r="B1364" s="272"/>
      <c r="C1364" s="279"/>
      <c r="D1364" s="979"/>
    </row>
    <row r="1365" spans="2:4">
      <c r="B1365" s="272"/>
      <c r="C1365" s="279"/>
      <c r="D1365" s="979"/>
    </row>
    <row r="1366" spans="2:4">
      <c r="B1366" s="272"/>
      <c r="C1366" s="279"/>
      <c r="D1366" s="979"/>
    </row>
    <row r="1367" spans="2:4">
      <c r="B1367" s="272"/>
      <c r="C1367" s="279"/>
      <c r="D1367" s="979"/>
    </row>
    <row r="1368" spans="2:4">
      <c r="B1368" s="272"/>
      <c r="C1368" s="279"/>
      <c r="D1368" s="979"/>
    </row>
    <row r="1369" spans="2:4">
      <c r="B1369" s="272"/>
      <c r="C1369" s="279"/>
      <c r="D1369" s="979"/>
    </row>
    <row r="1370" spans="2:4">
      <c r="B1370" s="272"/>
      <c r="C1370" s="279"/>
      <c r="D1370" s="979"/>
    </row>
    <row r="1371" spans="2:4">
      <c r="B1371" s="272"/>
      <c r="C1371" s="279"/>
      <c r="D1371" s="979"/>
    </row>
    <row r="1372" spans="2:4">
      <c r="B1372" s="272"/>
      <c r="C1372" s="279"/>
      <c r="D1372" s="979"/>
    </row>
    <row r="1373" spans="2:4">
      <c r="B1373" s="272"/>
      <c r="C1373" s="279"/>
      <c r="D1373" s="979"/>
    </row>
    <row r="1374" spans="2:4">
      <c r="B1374" s="272"/>
      <c r="C1374" s="279"/>
      <c r="D1374" s="979"/>
    </row>
    <row r="1375" spans="2:4">
      <c r="B1375" s="272"/>
      <c r="C1375" s="279"/>
      <c r="D1375" s="979"/>
    </row>
    <row r="1376" spans="2:4">
      <c r="B1376" s="272"/>
      <c r="C1376" s="279"/>
      <c r="D1376" s="979"/>
    </row>
    <row r="1377" spans="2:4">
      <c r="B1377" s="272"/>
      <c r="C1377" s="279"/>
      <c r="D1377" s="979"/>
    </row>
    <row r="1378" spans="2:4">
      <c r="B1378" s="272"/>
      <c r="C1378" s="279"/>
      <c r="D1378" s="979"/>
    </row>
    <row r="1379" spans="2:4">
      <c r="B1379" s="272"/>
      <c r="C1379" s="279"/>
      <c r="D1379" s="979"/>
    </row>
    <row r="1380" spans="2:4">
      <c r="B1380" s="272"/>
      <c r="C1380" s="279"/>
      <c r="D1380" s="979"/>
    </row>
    <row r="1381" spans="2:4">
      <c r="B1381" s="272"/>
      <c r="C1381" s="279"/>
      <c r="D1381" s="979"/>
    </row>
    <row r="1382" spans="2:4">
      <c r="B1382" s="272"/>
      <c r="C1382" s="279"/>
      <c r="D1382" s="979"/>
    </row>
    <row r="1383" spans="2:4">
      <c r="B1383" s="272"/>
      <c r="C1383" s="279"/>
      <c r="D1383" s="979"/>
    </row>
    <row r="1384" spans="2:4">
      <c r="B1384" s="272"/>
      <c r="C1384" s="279"/>
      <c r="D1384" s="979"/>
    </row>
    <row r="1385" spans="2:4">
      <c r="B1385" s="272"/>
      <c r="C1385" s="279"/>
      <c r="D1385" s="979"/>
    </row>
    <row r="1386" spans="2:4">
      <c r="B1386" s="272"/>
      <c r="C1386" s="279"/>
      <c r="D1386" s="979"/>
    </row>
    <row r="1387" spans="2:4">
      <c r="B1387" s="272"/>
      <c r="C1387" s="279"/>
      <c r="D1387" s="979"/>
    </row>
    <row r="1388" spans="2:4">
      <c r="B1388" s="272"/>
      <c r="C1388" s="279"/>
      <c r="D1388" s="979"/>
    </row>
    <row r="1389" spans="2:4">
      <c r="B1389" s="272"/>
      <c r="C1389" s="279"/>
      <c r="D1389" s="979"/>
    </row>
    <row r="1390" spans="2:4">
      <c r="B1390" s="272"/>
      <c r="C1390" s="279"/>
      <c r="D1390" s="979"/>
    </row>
    <row r="1391" spans="2:4">
      <c r="B1391" s="272"/>
      <c r="C1391" s="279"/>
      <c r="D1391" s="979"/>
    </row>
    <row r="1392" spans="2:4">
      <c r="B1392" s="272"/>
      <c r="C1392" s="279"/>
      <c r="D1392" s="979"/>
    </row>
    <row r="1393" spans="2:4">
      <c r="B1393" s="272"/>
      <c r="C1393" s="279"/>
      <c r="D1393" s="979"/>
    </row>
    <row r="1394" spans="2:4">
      <c r="B1394" s="272"/>
      <c r="C1394" s="279"/>
      <c r="D1394" s="979"/>
    </row>
    <row r="1395" spans="2:4">
      <c r="B1395" s="272"/>
      <c r="C1395" s="279"/>
      <c r="D1395" s="979"/>
    </row>
    <row r="1396" spans="2:4">
      <c r="B1396" s="272"/>
      <c r="C1396" s="279"/>
      <c r="D1396" s="979"/>
    </row>
    <row r="1397" spans="2:4">
      <c r="B1397" s="272"/>
      <c r="C1397" s="279"/>
      <c r="D1397" s="979"/>
    </row>
    <row r="1398" spans="2:4">
      <c r="B1398" s="272"/>
      <c r="C1398" s="279"/>
      <c r="D1398" s="979"/>
    </row>
    <row r="1399" spans="2:4">
      <c r="B1399" s="272"/>
      <c r="C1399" s="279"/>
      <c r="D1399" s="979"/>
    </row>
    <row r="1400" spans="2:4">
      <c r="B1400" s="272"/>
      <c r="C1400" s="279"/>
      <c r="D1400" s="979"/>
    </row>
    <row r="1401" spans="2:4">
      <c r="B1401" s="272"/>
      <c r="C1401" s="279"/>
      <c r="D1401" s="979"/>
    </row>
    <row r="1402" spans="2:4">
      <c r="B1402" s="272"/>
      <c r="C1402" s="279"/>
      <c r="D1402" s="979"/>
    </row>
    <row r="1403" spans="2:4">
      <c r="B1403" s="272"/>
      <c r="C1403" s="279"/>
      <c r="D1403" s="979"/>
    </row>
    <row r="1404" spans="2:4">
      <c r="B1404" s="272"/>
      <c r="C1404" s="279"/>
      <c r="D1404" s="979"/>
    </row>
    <row r="1405" spans="2:4">
      <c r="B1405" s="272"/>
      <c r="C1405" s="279"/>
      <c r="D1405" s="979"/>
    </row>
    <row r="1406" spans="2:4">
      <c r="B1406" s="272"/>
      <c r="C1406" s="279"/>
      <c r="D1406" s="979"/>
    </row>
    <row r="1407" spans="2:4">
      <c r="B1407" s="272"/>
      <c r="C1407" s="279"/>
      <c r="D1407" s="979"/>
    </row>
    <row r="1408" spans="2:4">
      <c r="B1408" s="272"/>
      <c r="C1408" s="279"/>
      <c r="D1408" s="979"/>
    </row>
    <row r="1409" spans="2:4">
      <c r="B1409" s="272"/>
      <c r="C1409" s="279"/>
      <c r="D1409" s="979"/>
    </row>
    <row r="1410" spans="2:4">
      <c r="B1410" s="272"/>
      <c r="C1410" s="279"/>
      <c r="D1410" s="979"/>
    </row>
    <row r="1411" spans="2:4">
      <c r="B1411" s="272"/>
      <c r="C1411" s="279"/>
      <c r="D1411" s="979"/>
    </row>
    <row r="1412" spans="2:4">
      <c r="B1412" s="272"/>
      <c r="C1412" s="279"/>
      <c r="D1412" s="979"/>
    </row>
    <row r="1413" spans="2:4">
      <c r="B1413" s="272"/>
      <c r="C1413" s="279"/>
      <c r="D1413" s="979"/>
    </row>
    <row r="1414" spans="2:4">
      <c r="B1414" s="272"/>
      <c r="C1414" s="279"/>
      <c r="D1414" s="979"/>
    </row>
    <row r="1415" spans="2:4">
      <c r="B1415" s="272"/>
      <c r="C1415" s="279"/>
      <c r="D1415" s="979"/>
    </row>
    <row r="1416" spans="2:4">
      <c r="B1416" s="272"/>
      <c r="C1416" s="279"/>
      <c r="D1416" s="979"/>
    </row>
    <row r="1417" spans="2:4">
      <c r="B1417" s="272"/>
      <c r="C1417" s="279"/>
      <c r="D1417" s="979"/>
    </row>
    <row r="1418" spans="2:4">
      <c r="B1418" s="272"/>
      <c r="C1418" s="279"/>
      <c r="D1418" s="979"/>
    </row>
    <row r="1419" spans="2:4">
      <c r="B1419" s="272"/>
      <c r="C1419" s="279"/>
      <c r="D1419" s="979"/>
    </row>
    <row r="1420" spans="2:4">
      <c r="B1420" s="272"/>
      <c r="C1420" s="279"/>
      <c r="D1420" s="979"/>
    </row>
    <row r="1421" spans="2:4">
      <c r="B1421" s="272"/>
      <c r="C1421" s="279"/>
      <c r="D1421" s="979"/>
    </row>
    <row r="1422" spans="2:4">
      <c r="B1422" s="272"/>
      <c r="C1422" s="279"/>
      <c r="D1422" s="979"/>
    </row>
    <row r="1423" spans="2:4">
      <c r="B1423" s="272"/>
      <c r="C1423" s="279"/>
      <c r="D1423" s="979"/>
    </row>
    <row r="1424" spans="2:4">
      <c r="B1424" s="272"/>
      <c r="C1424" s="279"/>
      <c r="D1424" s="979"/>
    </row>
    <row r="1425" spans="2:4">
      <c r="B1425" s="272"/>
      <c r="C1425" s="279"/>
      <c r="D1425" s="979"/>
    </row>
    <row r="1426" spans="2:4">
      <c r="B1426" s="272"/>
      <c r="C1426" s="279"/>
      <c r="D1426" s="979"/>
    </row>
    <row r="1427" spans="2:4">
      <c r="B1427" s="272"/>
      <c r="C1427" s="279"/>
      <c r="D1427" s="979"/>
    </row>
    <row r="1428" spans="2:4">
      <c r="B1428" s="272"/>
      <c r="C1428" s="279"/>
      <c r="D1428" s="979"/>
    </row>
    <row r="1429" spans="2:4">
      <c r="B1429" s="272"/>
      <c r="C1429" s="279"/>
      <c r="D1429" s="979"/>
    </row>
    <row r="1430" spans="2:4">
      <c r="B1430" s="272"/>
      <c r="C1430" s="279"/>
      <c r="D1430" s="979"/>
    </row>
    <row r="1431" spans="2:4">
      <c r="B1431" s="272"/>
      <c r="C1431" s="279"/>
      <c r="D1431" s="979"/>
    </row>
    <row r="1432" spans="2:4">
      <c r="B1432" s="272"/>
      <c r="C1432" s="279"/>
      <c r="D1432" s="979"/>
    </row>
    <row r="1433" spans="2:4">
      <c r="B1433" s="272"/>
      <c r="C1433" s="279"/>
      <c r="D1433" s="979"/>
    </row>
    <row r="1434" spans="2:4">
      <c r="B1434" s="272"/>
      <c r="C1434" s="279"/>
      <c r="D1434" s="979"/>
    </row>
    <row r="1435" spans="2:4">
      <c r="B1435" s="272"/>
      <c r="C1435" s="279"/>
      <c r="D1435" s="979"/>
    </row>
    <row r="1436" spans="2:4">
      <c r="B1436" s="272"/>
      <c r="C1436" s="279"/>
      <c r="D1436" s="979"/>
    </row>
    <row r="1437" spans="2:4">
      <c r="B1437" s="272"/>
      <c r="C1437" s="279"/>
      <c r="D1437" s="979"/>
    </row>
    <row r="1438" spans="2:4">
      <c r="B1438" s="272"/>
      <c r="C1438" s="279"/>
      <c r="D1438" s="979"/>
    </row>
    <row r="1439" spans="2:4">
      <c r="B1439" s="272"/>
      <c r="C1439" s="279"/>
      <c r="D1439" s="979"/>
    </row>
    <row r="1440" spans="2:4">
      <c r="B1440" s="272"/>
      <c r="C1440" s="279"/>
      <c r="D1440" s="979"/>
    </row>
    <row r="1441" spans="2:4">
      <c r="B1441" s="272"/>
      <c r="C1441" s="279"/>
      <c r="D1441" s="979"/>
    </row>
    <row r="1442" spans="2:4">
      <c r="B1442" s="272"/>
      <c r="C1442" s="279"/>
      <c r="D1442" s="979"/>
    </row>
    <row r="1443" spans="2:4">
      <c r="B1443" s="272"/>
      <c r="C1443" s="279"/>
      <c r="D1443" s="979"/>
    </row>
    <row r="1444" spans="2:4">
      <c r="B1444" s="272"/>
      <c r="C1444" s="279"/>
      <c r="D1444" s="979"/>
    </row>
    <row r="1445" spans="2:4">
      <c r="B1445" s="272"/>
      <c r="C1445" s="279"/>
      <c r="D1445" s="979"/>
    </row>
    <row r="1446" spans="2:4">
      <c r="B1446" s="272"/>
      <c r="C1446" s="279"/>
      <c r="D1446" s="979"/>
    </row>
    <row r="1447" spans="2:4">
      <c r="B1447" s="272"/>
      <c r="C1447" s="279"/>
      <c r="D1447" s="979"/>
    </row>
    <row r="1448" spans="2:4">
      <c r="B1448" s="272"/>
      <c r="C1448" s="279"/>
      <c r="D1448" s="979"/>
    </row>
    <row r="1449" spans="2:4">
      <c r="B1449" s="272"/>
      <c r="C1449" s="279"/>
      <c r="D1449" s="979"/>
    </row>
    <row r="1450" spans="2:4">
      <c r="B1450" s="272"/>
      <c r="C1450" s="279"/>
      <c r="D1450" s="979"/>
    </row>
    <row r="1451" spans="2:4">
      <c r="B1451" s="272"/>
      <c r="C1451" s="279"/>
      <c r="D1451" s="979"/>
    </row>
    <row r="1452" spans="2:4">
      <c r="B1452" s="272"/>
      <c r="C1452" s="279"/>
      <c r="D1452" s="979"/>
    </row>
    <row r="1453" spans="2:4">
      <c r="B1453" s="272"/>
      <c r="C1453" s="279"/>
      <c r="D1453" s="979"/>
    </row>
    <row r="1454" spans="2:4">
      <c r="B1454" s="272"/>
      <c r="C1454" s="279"/>
      <c r="D1454" s="979"/>
    </row>
    <row r="1455" spans="2:4">
      <c r="B1455" s="272"/>
      <c r="C1455" s="279"/>
      <c r="D1455" s="979"/>
    </row>
    <row r="1456" spans="2:4">
      <c r="B1456" s="272"/>
      <c r="C1456" s="279"/>
      <c r="D1456" s="979"/>
    </row>
    <row r="1457" spans="2:4">
      <c r="B1457" s="272"/>
      <c r="C1457" s="279"/>
      <c r="D1457" s="979"/>
    </row>
    <row r="1458" spans="2:4">
      <c r="B1458" s="272"/>
      <c r="C1458" s="279"/>
      <c r="D1458" s="979"/>
    </row>
    <row r="1459" spans="2:4">
      <c r="B1459" s="272"/>
      <c r="C1459" s="279"/>
      <c r="D1459" s="979"/>
    </row>
    <row r="1460" spans="2:4">
      <c r="B1460" s="272"/>
      <c r="C1460" s="279"/>
      <c r="D1460" s="979"/>
    </row>
    <row r="1461" spans="2:4">
      <c r="B1461" s="272"/>
      <c r="C1461" s="279"/>
      <c r="D1461" s="979"/>
    </row>
    <row r="1462" spans="2:4">
      <c r="B1462" s="272"/>
      <c r="C1462" s="279"/>
      <c r="D1462" s="979"/>
    </row>
    <row r="1463" spans="2:4">
      <c r="B1463" s="272"/>
      <c r="C1463" s="279"/>
      <c r="D1463" s="979"/>
    </row>
    <row r="1464" spans="2:4">
      <c r="B1464" s="272"/>
      <c r="C1464" s="279"/>
      <c r="D1464" s="979"/>
    </row>
    <row r="1465" spans="2:4">
      <c r="B1465" s="272"/>
      <c r="C1465" s="279"/>
      <c r="D1465" s="979"/>
    </row>
    <row r="1466" spans="2:4">
      <c r="B1466" s="272"/>
      <c r="C1466" s="279"/>
      <c r="D1466" s="979"/>
    </row>
    <row r="1467" spans="2:4">
      <c r="B1467" s="272"/>
      <c r="C1467" s="279"/>
      <c r="D1467" s="979"/>
    </row>
    <row r="1468" spans="2:4">
      <c r="B1468" s="272"/>
      <c r="C1468" s="279"/>
      <c r="D1468" s="979"/>
    </row>
    <row r="1469" spans="2:4">
      <c r="B1469" s="272"/>
      <c r="C1469" s="279"/>
      <c r="D1469" s="979"/>
    </row>
    <row r="1470" spans="2:4">
      <c r="B1470" s="272"/>
      <c r="C1470" s="279"/>
      <c r="D1470" s="979"/>
    </row>
    <row r="1471" spans="2:4">
      <c r="B1471" s="272"/>
      <c r="C1471" s="279"/>
      <c r="D1471" s="979"/>
    </row>
    <row r="1472" spans="2:4">
      <c r="B1472" s="272"/>
      <c r="C1472" s="279"/>
      <c r="D1472" s="979"/>
    </row>
    <row r="1473" spans="2:4">
      <c r="B1473" s="272"/>
      <c r="C1473" s="279"/>
      <c r="D1473" s="979"/>
    </row>
    <row r="1474" spans="2:4">
      <c r="B1474" s="272"/>
      <c r="C1474" s="279"/>
      <c r="D1474" s="979"/>
    </row>
    <row r="1475" spans="2:4">
      <c r="B1475" s="272"/>
      <c r="C1475" s="279"/>
      <c r="D1475" s="979"/>
    </row>
    <row r="1476" spans="2:4">
      <c r="B1476" s="272"/>
      <c r="C1476" s="279"/>
      <c r="D1476" s="979"/>
    </row>
    <row r="1477" spans="2:4">
      <c r="B1477" s="272"/>
      <c r="C1477" s="279"/>
      <c r="D1477" s="979"/>
    </row>
    <row r="1478" spans="2:4">
      <c r="B1478" s="272"/>
      <c r="C1478" s="279"/>
      <c r="D1478" s="979"/>
    </row>
    <row r="1479" spans="2:4">
      <c r="B1479" s="272"/>
      <c r="C1479" s="279"/>
      <c r="D1479" s="979"/>
    </row>
    <row r="1480" spans="2:4">
      <c r="B1480" s="272"/>
      <c r="C1480" s="279"/>
      <c r="D1480" s="979"/>
    </row>
    <row r="1481" spans="2:4">
      <c r="B1481" s="272"/>
      <c r="C1481" s="279"/>
      <c r="D1481" s="979"/>
    </row>
    <row r="1482" spans="2:4">
      <c r="B1482" s="272"/>
      <c r="C1482" s="279"/>
      <c r="D1482" s="979"/>
    </row>
    <row r="1483" spans="2:4">
      <c r="B1483" s="272"/>
      <c r="C1483" s="279"/>
      <c r="D1483" s="979"/>
    </row>
    <row r="1484" spans="2:4">
      <c r="B1484" s="272"/>
      <c r="C1484" s="279"/>
      <c r="D1484" s="979"/>
    </row>
    <row r="1485" spans="2:4">
      <c r="B1485" s="272"/>
      <c r="C1485" s="279"/>
      <c r="D1485" s="979"/>
    </row>
    <row r="1486" spans="2:4">
      <c r="B1486" s="272"/>
      <c r="C1486" s="279"/>
      <c r="D1486" s="979"/>
    </row>
    <row r="1487" spans="2:4">
      <c r="B1487" s="272"/>
      <c r="C1487" s="279"/>
      <c r="D1487" s="979"/>
    </row>
    <row r="1488" spans="2:4">
      <c r="B1488" s="272"/>
      <c r="C1488" s="279"/>
      <c r="D1488" s="979"/>
    </row>
    <row r="1489" spans="2:4">
      <c r="B1489" s="272"/>
      <c r="C1489" s="279"/>
      <c r="D1489" s="979"/>
    </row>
    <row r="1490" spans="2:4">
      <c r="B1490" s="272"/>
      <c r="C1490" s="279"/>
      <c r="D1490" s="979"/>
    </row>
    <row r="1491" spans="2:4">
      <c r="B1491" s="272"/>
      <c r="C1491" s="279"/>
      <c r="D1491" s="979"/>
    </row>
    <row r="1492" spans="2:4">
      <c r="B1492" s="272"/>
      <c r="C1492" s="279"/>
      <c r="D1492" s="979"/>
    </row>
    <row r="1493" spans="2:4">
      <c r="B1493" s="272"/>
      <c r="C1493" s="279"/>
      <c r="D1493" s="979"/>
    </row>
    <row r="1494" spans="2:4">
      <c r="B1494" s="272"/>
      <c r="C1494" s="279"/>
      <c r="D1494" s="979"/>
    </row>
    <row r="1495" spans="2:4">
      <c r="B1495" s="272"/>
      <c r="C1495" s="279"/>
      <c r="D1495" s="979"/>
    </row>
    <row r="1496" spans="2:4">
      <c r="B1496" s="272"/>
      <c r="C1496" s="279"/>
      <c r="D1496" s="979"/>
    </row>
    <row r="1497" spans="2:4">
      <c r="B1497" s="272"/>
      <c r="C1497" s="279"/>
      <c r="D1497" s="979"/>
    </row>
    <row r="1498" spans="2:4">
      <c r="B1498" s="272"/>
      <c r="C1498" s="279"/>
      <c r="D1498" s="979"/>
    </row>
    <row r="1499" spans="2:4">
      <c r="B1499" s="272"/>
      <c r="C1499" s="279"/>
      <c r="D1499" s="979"/>
    </row>
    <row r="1500" spans="2:4">
      <c r="B1500" s="272"/>
      <c r="C1500" s="279"/>
      <c r="D1500" s="979"/>
    </row>
    <row r="1501" spans="2:4">
      <c r="B1501" s="272"/>
      <c r="C1501" s="279"/>
      <c r="D1501" s="979"/>
    </row>
    <row r="1502" spans="2:4">
      <c r="B1502" s="272"/>
      <c r="C1502" s="279"/>
      <c r="D1502" s="979"/>
    </row>
    <row r="1503" spans="2:4">
      <c r="B1503" s="272"/>
      <c r="C1503" s="279"/>
      <c r="D1503" s="979"/>
    </row>
    <row r="1504" spans="2:4">
      <c r="B1504" s="272"/>
      <c r="C1504" s="279"/>
      <c r="D1504" s="979"/>
    </row>
    <row r="1505" spans="2:4">
      <c r="B1505" s="272"/>
      <c r="C1505" s="279"/>
      <c r="D1505" s="979"/>
    </row>
    <row r="1506" spans="2:4">
      <c r="B1506" s="272"/>
      <c r="C1506" s="279"/>
      <c r="D1506" s="979"/>
    </row>
    <row r="1507" spans="2:4">
      <c r="B1507" s="272"/>
      <c r="C1507" s="279"/>
      <c r="D1507" s="979"/>
    </row>
    <row r="1508" spans="2:4">
      <c r="B1508" s="272"/>
      <c r="C1508" s="279"/>
      <c r="D1508" s="979"/>
    </row>
    <row r="1509" spans="2:4">
      <c r="B1509" s="272"/>
      <c r="C1509" s="279"/>
      <c r="D1509" s="979"/>
    </row>
    <row r="1510" spans="2:4">
      <c r="B1510" s="272"/>
      <c r="C1510" s="279"/>
      <c r="D1510" s="979"/>
    </row>
    <row r="1511" spans="2:4">
      <c r="B1511" s="272"/>
      <c r="C1511" s="279"/>
      <c r="D1511" s="979"/>
    </row>
    <row r="1512" spans="2:4">
      <c r="B1512" s="272"/>
      <c r="C1512" s="279"/>
      <c r="D1512" s="979"/>
    </row>
    <row r="1513" spans="2:4">
      <c r="B1513" s="272"/>
      <c r="C1513" s="279"/>
      <c r="D1513" s="979"/>
    </row>
    <row r="1514" spans="2:4">
      <c r="B1514" s="272"/>
      <c r="C1514" s="279"/>
      <c r="D1514" s="979"/>
    </row>
    <row r="1515" spans="2:4">
      <c r="B1515" s="272"/>
      <c r="C1515" s="279"/>
      <c r="D1515" s="979"/>
    </row>
    <row r="1516" spans="2:4">
      <c r="B1516" s="272"/>
      <c r="C1516" s="279"/>
      <c r="D1516" s="979"/>
    </row>
    <row r="1517" spans="2:4">
      <c r="B1517" s="272"/>
      <c r="C1517" s="279"/>
      <c r="D1517" s="979"/>
    </row>
    <row r="1518" spans="2:4">
      <c r="B1518" s="272"/>
      <c r="C1518" s="279"/>
      <c r="D1518" s="979"/>
    </row>
    <row r="1519" spans="2:4">
      <c r="B1519" s="272"/>
      <c r="C1519" s="279"/>
      <c r="D1519" s="979"/>
    </row>
    <row r="1520" spans="2:4">
      <c r="B1520" s="272"/>
      <c r="C1520" s="279"/>
      <c r="D1520" s="979"/>
    </row>
    <row r="1521" spans="2:4">
      <c r="B1521" s="272"/>
      <c r="C1521" s="279"/>
      <c r="D1521" s="979"/>
    </row>
    <row r="1522" spans="2:4">
      <c r="B1522" s="272"/>
      <c r="C1522" s="279"/>
      <c r="D1522" s="979"/>
    </row>
    <row r="1523" spans="2:4">
      <c r="B1523" s="272"/>
      <c r="C1523" s="279"/>
      <c r="D1523" s="979"/>
    </row>
    <row r="1524" spans="2:4">
      <c r="B1524" s="272"/>
      <c r="C1524" s="279"/>
      <c r="D1524" s="979"/>
    </row>
    <row r="1525" spans="2:4">
      <c r="B1525" s="272"/>
      <c r="C1525" s="279"/>
      <c r="D1525" s="979"/>
    </row>
    <row r="1526" spans="2:4">
      <c r="B1526" s="272"/>
      <c r="C1526" s="279"/>
      <c r="D1526" s="979"/>
    </row>
    <row r="1527" spans="2:4">
      <c r="B1527" s="272"/>
      <c r="C1527" s="279"/>
      <c r="D1527" s="979"/>
    </row>
    <row r="1528" spans="2:4">
      <c r="B1528" s="272"/>
      <c r="C1528" s="279"/>
      <c r="D1528" s="979"/>
    </row>
    <row r="1529" spans="2:4">
      <c r="B1529" s="272"/>
      <c r="C1529" s="279"/>
      <c r="D1529" s="979"/>
    </row>
    <row r="1530" spans="2:4">
      <c r="B1530" s="272"/>
      <c r="C1530" s="279"/>
      <c r="D1530" s="979"/>
    </row>
    <row r="1531" spans="2:4">
      <c r="B1531" s="272"/>
      <c r="C1531" s="279"/>
      <c r="D1531" s="979"/>
    </row>
    <row r="1532" spans="2:4">
      <c r="B1532" s="272"/>
      <c r="C1532" s="279"/>
      <c r="D1532" s="979"/>
    </row>
    <row r="1533" spans="2:4">
      <c r="B1533" s="272"/>
      <c r="C1533" s="279"/>
      <c r="D1533" s="979"/>
    </row>
    <row r="1534" spans="2:4">
      <c r="B1534" s="272"/>
      <c r="C1534" s="279"/>
      <c r="D1534" s="979"/>
    </row>
    <row r="1535" spans="2:4">
      <c r="B1535" s="272"/>
      <c r="C1535" s="279"/>
      <c r="D1535" s="979"/>
    </row>
    <row r="1536" spans="2:4">
      <c r="B1536" s="272"/>
      <c r="C1536" s="279"/>
      <c r="D1536" s="979"/>
    </row>
    <row r="1537" spans="2:4">
      <c r="B1537" s="272"/>
      <c r="C1537" s="279"/>
      <c r="D1537" s="979"/>
    </row>
    <row r="1538" spans="2:4">
      <c r="B1538" s="272"/>
      <c r="C1538" s="279"/>
      <c r="D1538" s="979"/>
    </row>
    <row r="1539" spans="2:4">
      <c r="B1539" s="272"/>
      <c r="C1539" s="279"/>
      <c r="D1539" s="979"/>
    </row>
    <row r="1540" spans="2:4">
      <c r="B1540" s="272"/>
      <c r="C1540" s="279"/>
      <c r="D1540" s="979"/>
    </row>
    <row r="1541" spans="2:4">
      <c r="B1541" s="272"/>
      <c r="C1541" s="279"/>
      <c r="D1541" s="979"/>
    </row>
    <row r="1542" spans="2:4">
      <c r="B1542" s="272"/>
      <c r="C1542" s="279"/>
      <c r="D1542" s="979"/>
    </row>
    <row r="1543" spans="2:4">
      <c r="B1543" s="272"/>
      <c r="C1543" s="279"/>
      <c r="D1543" s="979"/>
    </row>
    <row r="1544" spans="2:4">
      <c r="B1544" s="272"/>
      <c r="C1544" s="279"/>
      <c r="D1544" s="979"/>
    </row>
    <row r="1545" spans="2:4">
      <c r="B1545" s="272"/>
      <c r="C1545" s="279"/>
      <c r="D1545" s="979"/>
    </row>
    <row r="1546" spans="2:4">
      <c r="B1546" s="272"/>
      <c r="C1546" s="279"/>
      <c r="D1546" s="979"/>
    </row>
    <row r="1547" spans="2:4">
      <c r="B1547" s="272"/>
      <c r="C1547" s="279"/>
      <c r="D1547" s="979"/>
    </row>
    <row r="1548" spans="2:4">
      <c r="B1548" s="272"/>
      <c r="C1548" s="279"/>
      <c r="D1548" s="979"/>
    </row>
    <row r="1549" spans="2:4">
      <c r="B1549" s="272"/>
      <c r="C1549" s="279"/>
      <c r="D1549" s="979"/>
    </row>
    <row r="1550" spans="2:4">
      <c r="B1550" s="272"/>
      <c r="C1550" s="279"/>
      <c r="D1550" s="979"/>
    </row>
    <row r="1551" spans="2:4">
      <c r="B1551" s="272"/>
      <c r="C1551" s="279"/>
      <c r="D1551" s="979"/>
    </row>
    <row r="1552" spans="2:4">
      <c r="B1552" s="272"/>
      <c r="C1552" s="279"/>
      <c r="D1552" s="979"/>
    </row>
    <row r="1553" spans="2:4">
      <c r="B1553" s="272"/>
      <c r="C1553" s="279"/>
      <c r="D1553" s="979"/>
    </row>
    <row r="1554" spans="2:4">
      <c r="B1554" s="272"/>
      <c r="C1554" s="279"/>
      <c r="D1554" s="979"/>
    </row>
    <row r="1555" spans="2:4">
      <c r="B1555" s="272"/>
      <c r="C1555" s="279"/>
      <c r="D1555" s="979"/>
    </row>
    <row r="1556" spans="2:4">
      <c r="B1556" s="272"/>
      <c r="C1556" s="279"/>
      <c r="D1556" s="979"/>
    </row>
    <row r="1557" spans="2:4">
      <c r="B1557" s="272"/>
      <c r="C1557" s="279"/>
      <c r="D1557" s="979"/>
    </row>
    <row r="1558" spans="2:4">
      <c r="B1558" s="272"/>
      <c r="C1558" s="279"/>
      <c r="D1558" s="979"/>
    </row>
    <row r="1559" spans="2:4">
      <c r="B1559" s="272"/>
      <c r="C1559" s="279"/>
      <c r="D1559" s="979"/>
    </row>
    <row r="1560" spans="2:4">
      <c r="B1560" s="272"/>
      <c r="C1560" s="279"/>
      <c r="D1560" s="979"/>
    </row>
    <row r="1561" spans="2:4">
      <c r="B1561" s="272"/>
      <c r="C1561" s="279"/>
      <c r="D1561" s="979"/>
    </row>
    <row r="1562" spans="2:4">
      <c r="B1562" s="272"/>
      <c r="C1562" s="279"/>
      <c r="D1562" s="979"/>
    </row>
    <row r="1563" spans="2:4">
      <c r="B1563" s="272"/>
      <c r="C1563" s="279"/>
      <c r="D1563" s="979"/>
    </row>
    <row r="1564" spans="2:4">
      <c r="B1564" s="272"/>
      <c r="C1564" s="279"/>
      <c r="D1564" s="979"/>
    </row>
    <row r="1565" spans="2:4">
      <c r="B1565" s="272"/>
      <c r="C1565" s="279"/>
      <c r="D1565" s="979"/>
    </row>
    <row r="1566" spans="2:4">
      <c r="B1566" s="272"/>
      <c r="C1566" s="279"/>
      <c r="D1566" s="979"/>
    </row>
    <row r="1567" spans="2:4">
      <c r="B1567" s="272"/>
      <c r="C1567" s="279"/>
      <c r="D1567" s="979"/>
    </row>
    <row r="1568" spans="2:4">
      <c r="B1568" s="272"/>
      <c r="C1568" s="279"/>
      <c r="D1568" s="979"/>
    </row>
    <row r="1569" spans="2:4">
      <c r="B1569" s="272"/>
      <c r="C1569" s="279"/>
      <c r="D1569" s="979"/>
    </row>
    <row r="1570" spans="2:4">
      <c r="B1570" s="272"/>
      <c r="C1570" s="279"/>
      <c r="D1570" s="979"/>
    </row>
    <row r="1571" spans="2:4">
      <c r="B1571" s="272"/>
      <c r="C1571" s="279"/>
      <c r="D1571" s="979"/>
    </row>
    <row r="1572" spans="2:4">
      <c r="B1572" s="272"/>
      <c r="C1572" s="279"/>
      <c r="D1572" s="979"/>
    </row>
    <row r="1573" spans="2:4">
      <c r="B1573" s="272"/>
      <c r="C1573" s="279"/>
      <c r="D1573" s="979"/>
    </row>
    <row r="1574" spans="2:4">
      <c r="B1574" s="272"/>
      <c r="C1574" s="279"/>
      <c r="D1574" s="979"/>
    </row>
    <row r="1575" spans="2:4">
      <c r="B1575" s="272"/>
      <c r="C1575" s="279"/>
      <c r="D1575" s="979"/>
    </row>
    <row r="1576" spans="2:4">
      <c r="B1576" s="272"/>
      <c r="C1576" s="279"/>
      <c r="D1576" s="979"/>
    </row>
    <row r="1577" spans="2:4">
      <c r="B1577" s="272"/>
      <c r="C1577" s="279"/>
      <c r="D1577" s="979"/>
    </row>
    <row r="1578" spans="2:4">
      <c r="B1578" s="272"/>
      <c r="C1578" s="279"/>
      <c r="D1578" s="979"/>
    </row>
    <row r="1579" spans="2:4">
      <c r="B1579" s="272"/>
      <c r="C1579" s="279"/>
      <c r="D1579" s="979"/>
    </row>
    <row r="1580" spans="2:4">
      <c r="B1580" s="272"/>
      <c r="C1580" s="279"/>
      <c r="D1580" s="979"/>
    </row>
    <row r="1581" spans="2:4">
      <c r="B1581" s="272"/>
      <c r="C1581" s="279"/>
      <c r="D1581" s="979"/>
    </row>
    <row r="1582" spans="2:4">
      <c r="B1582" s="272"/>
      <c r="C1582" s="279"/>
      <c r="D1582" s="979"/>
    </row>
    <row r="1583" spans="2:4">
      <c r="B1583" s="272"/>
      <c r="C1583" s="279"/>
      <c r="D1583" s="979"/>
    </row>
    <row r="1584" spans="2:4">
      <c r="B1584" s="272"/>
      <c r="C1584" s="279"/>
      <c r="D1584" s="979"/>
    </row>
    <row r="1585" spans="2:4">
      <c r="B1585" s="272"/>
      <c r="C1585" s="279"/>
      <c r="D1585" s="979"/>
    </row>
    <row r="1586" spans="2:4">
      <c r="B1586" s="272"/>
      <c r="C1586" s="279"/>
      <c r="D1586" s="979"/>
    </row>
    <row r="1587" spans="2:4">
      <c r="B1587" s="272"/>
      <c r="C1587" s="279"/>
      <c r="D1587" s="979"/>
    </row>
    <row r="1588" spans="2:4">
      <c r="B1588" s="272"/>
      <c r="C1588" s="279"/>
      <c r="D1588" s="979"/>
    </row>
    <row r="1589" spans="2:4">
      <c r="B1589" s="272"/>
      <c r="C1589" s="279"/>
      <c r="D1589" s="979"/>
    </row>
    <row r="1590" spans="2:4">
      <c r="B1590" s="272"/>
      <c r="C1590" s="279"/>
      <c r="D1590" s="979"/>
    </row>
    <row r="1591" spans="2:4">
      <c r="B1591" s="272"/>
      <c r="C1591" s="279"/>
      <c r="D1591" s="979"/>
    </row>
    <row r="1592" spans="2:4">
      <c r="B1592" s="272"/>
      <c r="C1592" s="279"/>
      <c r="D1592" s="979"/>
    </row>
    <row r="1593" spans="2:4">
      <c r="B1593" s="272"/>
      <c r="C1593" s="279"/>
      <c r="D1593" s="979"/>
    </row>
    <row r="1594" spans="2:4">
      <c r="B1594" s="272"/>
      <c r="C1594" s="279"/>
      <c r="D1594" s="979"/>
    </row>
    <row r="1595" spans="2:4">
      <c r="B1595" s="272"/>
      <c r="C1595" s="279"/>
      <c r="D1595" s="979"/>
    </row>
    <row r="1596" spans="2:4">
      <c r="B1596" s="272"/>
      <c r="C1596" s="279"/>
      <c r="D1596" s="979"/>
    </row>
    <row r="1597" spans="2:4">
      <c r="B1597" s="272"/>
      <c r="C1597" s="279"/>
      <c r="D1597" s="979"/>
    </row>
    <row r="1598" spans="2:4">
      <c r="B1598" s="272"/>
      <c r="C1598" s="279"/>
      <c r="D1598" s="979"/>
    </row>
    <row r="1599" spans="2:4">
      <c r="B1599" s="272"/>
      <c r="C1599" s="279"/>
      <c r="D1599" s="979"/>
    </row>
    <row r="1600" spans="2:4">
      <c r="B1600" s="272"/>
      <c r="C1600" s="279"/>
      <c r="D1600" s="979"/>
    </row>
    <row r="1601" spans="2:4">
      <c r="B1601" s="272"/>
      <c r="C1601" s="279"/>
      <c r="D1601" s="979"/>
    </row>
    <row r="1602" spans="2:4">
      <c r="B1602" s="272"/>
      <c r="C1602" s="279"/>
      <c r="D1602" s="979"/>
    </row>
    <row r="1603" spans="2:4">
      <c r="B1603" s="272"/>
      <c r="C1603" s="279"/>
      <c r="D1603" s="979"/>
    </row>
    <row r="1604" spans="2:4">
      <c r="B1604" s="272"/>
      <c r="C1604" s="279"/>
      <c r="D1604" s="979"/>
    </row>
    <row r="1605" spans="2:4">
      <c r="B1605" s="272"/>
      <c r="C1605" s="279"/>
      <c r="D1605" s="979"/>
    </row>
    <row r="1606" spans="2:4">
      <c r="B1606" s="272"/>
      <c r="C1606" s="279"/>
      <c r="D1606" s="979"/>
    </row>
    <row r="1607" spans="2:4">
      <c r="B1607" s="272"/>
      <c r="C1607" s="279"/>
      <c r="D1607" s="979"/>
    </row>
    <row r="1608" spans="2:4">
      <c r="B1608" s="272"/>
      <c r="C1608" s="279"/>
      <c r="D1608" s="979"/>
    </row>
    <row r="1609" spans="2:4">
      <c r="B1609" s="272"/>
      <c r="C1609" s="279"/>
      <c r="D1609" s="979"/>
    </row>
    <row r="1610" spans="2:4">
      <c r="B1610" s="272"/>
      <c r="C1610" s="279"/>
      <c r="D1610" s="979"/>
    </row>
    <row r="1611" spans="2:4">
      <c r="B1611" s="272"/>
      <c r="C1611" s="279"/>
      <c r="D1611" s="979"/>
    </row>
    <row r="1612" spans="2:4">
      <c r="B1612" s="272"/>
      <c r="C1612" s="279"/>
      <c r="D1612" s="979"/>
    </row>
    <row r="1613" spans="2:4">
      <c r="B1613" s="272"/>
      <c r="C1613" s="279"/>
      <c r="D1613" s="979"/>
    </row>
    <row r="1614" spans="2:4">
      <c r="B1614" s="272"/>
      <c r="C1614" s="279"/>
      <c r="D1614" s="979"/>
    </row>
    <row r="1615" spans="2:4">
      <c r="B1615" s="272"/>
      <c r="C1615" s="279"/>
      <c r="D1615" s="979"/>
    </row>
    <row r="1616" spans="2:4">
      <c r="B1616" s="272"/>
      <c r="C1616" s="279"/>
      <c r="D1616" s="979"/>
    </row>
    <row r="1617" spans="2:4">
      <c r="B1617" s="272"/>
      <c r="C1617" s="279"/>
      <c r="D1617" s="979"/>
    </row>
    <row r="1618" spans="2:4">
      <c r="B1618" s="272"/>
      <c r="C1618" s="279"/>
      <c r="D1618" s="979"/>
    </row>
    <row r="1619" spans="2:4">
      <c r="B1619" s="272"/>
      <c r="C1619" s="279"/>
      <c r="D1619" s="979"/>
    </row>
    <row r="1620" spans="2:4">
      <c r="B1620" s="272"/>
      <c r="C1620" s="279"/>
      <c r="D1620" s="979"/>
    </row>
    <row r="1621" spans="2:4">
      <c r="B1621" s="272"/>
      <c r="C1621" s="279"/>
      <c r="D1621" s="979"/>
    </row>
    <row r="1622" spans="2:4">
      <c r="B1622" s="272"/>
      <c r="C1622" s="279"/>
      <c r="D1622" s="979"/>
    </row>
    <row r="1623" spans="2:4">
      <c r="B1623" s="272"/>
      <c r="C1623" s="279"/>
      <c r="D1623" s="979"/>
    </row>
    <row r="1624" spans="2:4">
      <c r="B1624" s="272"/>
      <c r="C1624" s="279"/>
      <c r="D1624" s="979"/>
    </row>
    <row r="1625" spans="2:4">
      <c r="B1625" s="272"/>
      <c r="C1625" s="279"/>
      <c r="D1625" s="979"/>
    </row>
    <row r="1626" spans="2:4">
      <c r="B1626" s="272"/>
      <c r="C1626" s="279"/>
      <c r="D1626" s="979"/>
    </row>
    <row r="1627" spans="2:4">
      <c r="B1627" s="272"/>
      <c r="C1627" s="279"/>
      <c r="D1627" s="979"/>
    </row>
    <row r="1628" spans="2:4">
      <c r="B1628" s="272"/>
      <c r="C1628" s="279"/>
      <c r="D1628" s="979"/>
    </row>
    <row r="1629" spans="2:4">
      <c r="B1629" s="272"/>
      <c r="C1629" s="279"/>
      <c r="D1629" s="979"/>
    </row>
    <row r="1630" spans="2:4">
      <c r="B1630" s="272"/>
      <c r="C1630" s="279"/>
      <c r="D1630" s="979"/>
    </row>
    <row r="1631" spans="2:4">
      <c r="B1631" s="272"/>
      <c r="C1631" s="279"/>
      <c r="D1631" s="979"/>
    </row>
    <row r="1632" spans="2:4">
      <c r="B1632" s="272"/>
      <c r="C1632" s="279"/>
      <c r="D1632" s="979"/>
    </row>
    <row r="1633" spans="2:4">
      <c r="B1633" s="272"/>
      <c r="C1633" s="279"/>
      <c r="D1633" s="979"/>
    </row>
    <row r="1634" spans="2:4">
      <c r="B1634" s="272"/>
      <c r="C1634" s="279"/>
      <c r="D1634" s="979"/>
    </row>
    <row r="1635" spans="2:4">
      <c r="B1635" s="272"/>
      <c r="C1635" s="279"/>
      <c r="D1635" s="979"/>
    </row>
    <row r="1636" spans="2:4">
      <c r="B1636" s="272"/>
      <c r="C1636" s="279"/>
      <c r="D1636" s="979"/>
    </row>
    <row r="1637" spans="2:4">
      <c r="B1637" s="272"/>
      <c r="C1637" s="279"/>
      <c r="D1637" s="979"/>
    </row>
    <row r="1638" spans="2:4">
      <c r="B1638" s="272"/>
      <c r="C1638" s="279"/>
      <c r="D1638" s="979"/>
    </row>
    <row r="1639" spans="2:4">
      <c r="B1639" s="272"/>
      <c r="C1639" s="279"/>
      <c r="D1639" s="979"/>
    </row>
    <row r="1640" spans="2:4">
      <c r="B1640" s="272"/>
      <c r="C1640" s="279"/>
      <c r="D1640" s="979"/>
    </row>
    <row r="1641" spans="2:4">
      <c r="B1641" s="272"/>
      <c r="C1641" s="279"/>
      <c r="D1641" s="979"/>
    </row>
    <row r="1642" spans="2:4">
      <c r="B1642" s="272"/>
      <c r="C1642" s="279"/>
      <c r="D1642" s="979"/>
    </row>
    <row r="1643" spans="2:4">
      <c r="B1643" s="272"/>
      <c r="C1643" s="279"/>
      <c r="D1643" s="979"/>
    </row>
    <row r="1644" spans="2:4">
      <c r="B1644" s="272"/>
      <c r="C1644" s="279"/>
      <c r="D1644" s="979"/>
    </row>
    <row r="1645" spans="2:4">
      <c r="B1645" s="272"/>
      <c r="C1645" s="279"/>
      <c r="D1645" s="979"/>
    </row>
    <row r="1646" spans="2:4">
      <c r="B1646" s="272"/>
      <c r="C1646" s="279"/>
      <c r="D1646" s="979"/>
    </row>
    <row r="1647" spans="2:4">
      <c r="B1647" s="272"/>
      <c r="C1647" s="279"/>
      <c r="D1647" s="979"/>
    </row>
    <row r="1648" spans="2:4">
      <c r="B1648" s="272"/>
      <c r="C1648" s="279"/>
      <c r="D1648" s="979"/>
    </row>
    <row r="1649" spans="2:4">
      <c r="B1649" s="272"/>
      <c r="C1649" s="279"/>
      <c r="D1649" s="979"/>
    </row>
    <row r="1650" spans="2:4">
      <c r="B1650" s="272"/>
      <c r="C1650" s="279"/>
      <c r="D1650" s="979"/>
    </row>
    <row r="1651" spans="2:4">
      <c r="B1651" s="272"/>
      <c r="C1651" s="279"/>
      <c r="D1651" s="979"/>
    </row>
    <row r="1652" spans="2:4">
      <c r="B1652" s="272"/>
      <c r="C1652" s="279"/>
      <c r="D1652" s="979"/>
    </row>
    <row r="1653" spans="2:4">
      <c r="B1653" s="272"/>
      <c r="C1653" s="279"/>
      <c r="D1653" s="979"/>
    </row>
    <row r="1654" spans="2:4">
      <c r="B1654" s="272"/>
      <c r="C1654" s="279"/>
      <c r="D1654" s="979"/>
    </row>
    <row r="1655" spans="2:4">
      <c r="B1655" s="272"/>
      <c r="C1655" s="279"/>
      <c r="D1655" s="979"/>
    </row>
    <row r="1656" spans="2:4">
      <c r="B1656" s="272"/>
      <c r="C1656" s="279"/>
      <c r="D1656" s="979"/>
    </row>
    <row r="1657" spans="2:4">
      <c r="B1657" s="272"/>
      <c r="C1657" s="279"/>
      <c r="D1657" s="979"/>
    </row>
    <row r="1658" spans="2:4">
      <c r="B1658" s="272"/>
      <c r="C1658" s="279"/>
      <c r="D1658" s="979"/>
    </row>
    <row r="1659" spans="2:4">
      <c r="B1659" s="272"/>
      <c r="C1659" s="279"/>
      <c r="D1659" s="979"/>
    </row>
    <row r="1660" spans="2:4">
      <c r="B1660" s="272"/>
      <c r="C1660" s="279"/>
      <c r="D1660" s="979"/>
    </row>
    <row r="1661" spans="2:4">
      <c r="B1661" s="272"/>
      <c r="C1661" s="279"/>
      <c r="D1661" s="979"/>
    </row>
    <row r="1662" spans="2:4">
      <c r="B1662" s="272"/>
      <c r="C1662" s="279"/>
      <c r="D1662" s="979"/>
    </row>
    <row r="1663" spans="2:4">
      <c r="B1663" s="272"/>
      <c r="C1663" s="279"/>
      <c r="D1663" s="979"/>
    </row>
    <row r="1664" spans="2:4">
      <c r="B1664" s="272"/>
      <c r="C1664" s="279"/>
      <c r="D1664" s="979"/>
    </row>
    <row r="1665" spans="2:4">
      <c r="B1665" s="272"/>
      <c r="C1665" s="279"/>
      <c r="D1665" s="979"/>
    </row>
    <row r="1666" spans="2:4">
      <c r="B1666" s="272"/>
      <c r="C1666" s="279"/>
      <c r="D1666" s="979"/>
    </row>
    <row r="1667" spans="2:4">
      <c r="B1667" s="272"/>
      <c r="C1667" s="279"/>
      <c r="D1667" s="979"/>
    </row>
    <row r="1668" spans="2:4">
      <c r="B1668" s="272"/>
      <c r="C1668" s="279"/>
      <c r="D1668" s="979"/>
    </row>
    <row r="1669" spans="2:4">
      <c r="B1669" s="272"/>
      <c r="C1669" s="279"/>
      <c r="D1669" s="979"/>
    </row>
    <row r="1670" spans="2:4">
      <c r="B1670" s="272"/>
      <c r="C1670" s="279"/>
      <c r="D1670" s="979"/>
    </row>
    <row r="1671" spans="2:4">
      <c r="B1671" s="272"/>
      <c r="C1671" s="279"/>
      <c r="D1671" s="979"/>
    </row>
    <row r="1672" spans="2:4">
      <c r="B1672" s="272"/>
      <c r="C1672" s="279"/>
      <c r="D1672" s="979"/>
    </row>
    <row r="1673" spans="2:4">
      <c r="B1673" s="272"/>
      <c r="C1673" s="279"/>
      <c r="D1673" s="979"/>
    </row>
    <row r="1674" spans="2:4">
      <c r="B1674" s="272"/>
      <c r="C1674" s="279"/>
      <c r="D1674" s="979"/>
    </row>
    <row r="1675" spans="2:4">
      <c r="B1675" s="272"/>
      <c r="C1675" s="279"/>
      <c r="D1675" s="979"/>
    </row>
    <row r="1676" spans="2:4">
      <c r="B1676" s="272"/>
      <c r="C1676" s="279"/>
      <c r="D1676" s="979"/>
    </row>
    <row r="1677" spans="2:4">
      <c r="B1677" s="272"/>
      <c r="C1677" s="279"/>
      <c r="D1677" s="979"/>
    </row>
    <row r="1678" spans="2:4">
      <c r="B1678" s="272"/>
      <c r="C1678" s="279"/>
      <c r="D1678" s="979"/>
    </row>
    <row r="1679" spans="2:4">
      <c r="B1679" s="272"/>
      <c r="C1679" s="279"/>
      <c r="D1679" s="979"/>
    </row>
    <row r="1680" spans="2:4">
      <c r="B1680" s="272"/>
      <c r="C1680" s="279"/>
      <c r="D1680" s="979"/>
    </row>
    <row r="1681" spans="2:4">
      <c r="B1681" s="272"/>
      <c r="C1681" s="279"/>
      <c r="D1681" s="979"/>
    </row>
    <row r="1682" spans="2:4">
      <c r="B1682" s="272"/>
      <c r="C1682" s="279"/>
      <c r="D1682" s="979"/>
    </row>
    <row r="1683" spans="2:4">
      <c r="B1683" s="272"/>
      <c r="C1683" s="279"/>
      <c r="D1683" s="979"/>
    </row>
    <row r="1684" spans="2:4">
      <c r="B1684" s="272"/>
      <c r="C1684" s="279"/>
      <c r="D1684" s="979"/>
    </row>
    <row r="1685" spans="2:4">
      <c r="B1685" s="272"/>
      <c r="C1685" s="279"/>
      <c r="D1685" s="979"/>
    </row>
    <row r="1686" spans="2:4">
      <c r="B1686" s="272"/>
      <c r="C1686" s="279"/>
      <c r="D1686" s="979"/>
    </row>
    <row r="1687" spans="2:4">
      <c r="B1687" s="272"/>
      <c r="C1687" s="279"/>
      <c r="D1687" s="979"/>
    </row>
    <row r="1688" spans="2:4">
      <c r="B1688" s="272"/>
      <c r="C1688" s="279"/>
      <c r="D1688" s="979"/>
    </row>
    <row r="1689" spans="2:4">
      <c r="B1689" s="272"/>
      <c r="C1689" s="279"/>
      <c r="D1689" s="979"/>
    </row>
    <row r="1690" spans="2:4">
      <c r="B1690" s="272"/>
      <c r="C1690" s="279"/>
      <c r="D1690" s="979"/>
    </row>
    <row r="1691" spans="2:4">
      <c r="B1691" s="272"/>
      <c r="C1691" s="279"/>
      <c r="D1691" s="979"/>
    </row>
    <row r="1692" spans="2:4">
      <c r="B1692" s="272"/>
      <c r="C1692" s="279"/>
      <c r="D1692" s="979"/>
    </row>
    <row r="1693" spans="2:4">
      <c r="B1693" s="272"/>
      <c r="C1693" s="279"/>
      <c r="D1693" s="979"/>
    </row>
    <row r="1694" spans="2:4">
      <c r="B1694" s="272"/>
      <c r="C1694" s="279"/>
      <c r="D1694" s="979"/>
    </row>
    <row r="1695" spans="2:4">
      <c r="B1695" s="272"/>
      <c r="C1695" s="279"/>
      <c r="D1695" s="979"/>
    </row>
    <row r="1696" spans="2:4">
      <c r="B1696" s="272"/>
      <c r="C1696" s="279"/>
      <c r="D1696" s="979"/>
    </row>
    <row r="1697" spans="2:4">
      <c r="B1697" s="272"/>
      <c r="C1697" s="279"/>
      <c r="D1697" s="979"/>
    </row>
    <row r="1698" spans="2:4">
      <c r="B1698" s="272"/>
      <c r="C1698" s="279"/>
      <c r="D1698" s="979"/>
    </row>
    <row r="1699" spans="2:4">
      <c r="B1699" s="272"/>
      <c r="C1699" s="279"/>
      <c r="D1699" s="979"/>
    </row>
    <row r="1700" spans="2:4">
      <c r="B1700" s="272"/>
      <c r="C1700" s="279"/>
      <c r="D1700" s="979"/>
    </row>
    <row r="1701" spans="2:4">
      <c r="B1701" s="272"/>
      <c r="C1701" s="279"/>
      <c r="D1701" s="979"/>
    </row>
    <row r="1702" spans="2:4">
      <c r="B1702" s="272"/>
      <c r="C1702" s="279"/>
      <c r="D1702" s="979"/>
    </row>
    <row r="1703" spans="2:4">
      <c r="B1703" s="272"/>
      <c r="C1703" s="279"/>
      <c r="D1703" s="979"/>
    </row>
    <row r="1704" spans="2:4">
      <c r="B1704" s="272"/>
      <c r="C1704" s="279"/>
      <c r="D1704" s="979"/>
    </row>
    <row r="1705" spans="2:4">
      <c r="B1705" s="272"/>
      <c r="C1705" s="279"/>
      <c r="D1705" s="979"/>
    </row>
    <row r="1706" spans="2:4">
      <c r="B1706" s="272"/>
      <c r="C1706" s="279"/>
      <c r="D1706" s="979"/>
    </row>
    <row r="1707" spans="2:4">
      <c r="B1707" s="272"/>
      <c r="C1707" s="279"/>
      <c r="D1707" s="979"/>
    </row>
    <row r="1708" spans="2:4">
      <c r="B1708" s="272"/>
      <c r="C1708" s="279"/>
      <c r="D1708" s="979"/>
    </row>
    <row r="1709" spans="2:4">
      <c r="B1709" s="272"/>
      <c r="C1709" s="279"/>
      <c r="D1709" s="979"/>
    </row>
    <row r="1710" spans="2:4">
      <c r="B1710" s="272"/>
      <c r="C1710" s="279"/>
      <c r="D1710" s="979"/>
    </row>
    <row r="1711" spans="2:4">
      <c r="B1711" s="272"/>
      <c r="C1711" s="279"/>
      <c r="D1711" s="979"/>
    </row>
    <row r="1712" spans="2:4">
      <c r="B1712" s="272"/>
      <c r="C1712" s="279"/>
      <c r="D1712" s="979"/>
    </row>
    <row r="1713" spans="2:4">
      <c r="B1713" s="272"/>
      <c r="C1713" s="279"/>
      <c r="D1713" s="979"/>
    </row>
    <row r="1714" spans="2:4">
      <c r="B1714" s="272"/>
      <c r="C1714" s="279"/>
      <c r="D1714" s="979"/>
    </row>
    <row r="1715" spans="2:4">
      <c r="B1715" s="272"/>
      <c r="C1715" s="279"/>
      <c r="D1715" s="979"/>
    </row>
    <row r="1716" spans="2:4">
      <c r="B1716" s="272"/>
      <c r="C1716" s="279"/>
      <c r="D1716" s="979"/>
    </row>
    <row r="1717" spans="2:4">
      <c r="B1717" s="272"/>
      <c r="C1717" s="279"/>
      <c r="D1717" s="979"/>
    </row>
    <row r="1718" spans="2:4">
      <c r="B1718" s="272"/>
      <c r="C1718" s="279"/>
      <c r="D1718" s="979"/>
    </row>
    <row r="1719" spans="2:4">
      <c r="B1719" s="272"/>
      <c r="C1719" s="279"/>
      <c r="D1719" s="979"/>
    </row>
    <row r="1720" spans="2:4">
      <c r="B1720" s="272"/>
      <c r="C1720" s="279"/>
      <c r="D1720" s="979"/>
    </row>
    <row r="1721" spans="2:4">
      <c r="B1721" s="272"/>
      <c r="C1721" s="279"/>
      <c r="D1721" s="979"/>
    </row>
    <row r="1722" spans="2:4">
      <c r="B1722" s="272"/>
      <c r="C1722" s="279"/>
      <c r="D1722" s="979"/>
    </row>
    <row r="1723" spans="2:4">
      <c r="B1723" s="272"/>
      <c r="C1723" s="279"/>
      <c r="D1723" s="979"/>
    </row>
    <row r="1724" spans="2:4">
      <c r="B1724" s="272"/>
      <c r="C1724" s="279"/>
      <c r="D1724" s="979"/>
    </row>
    <row r="1725" spans="2:4">
      <c r="B1725" s="272"/>
      <c r="C1725" s="279"/>
      <c r="D1725" s="979"/>
    </row>
    <row r="1726" spans="2:4">
      <c r="B1726" s="272"/>
      <c r="C1726" s="279"/>
      <c r="D1726" s="979"/>
    </row>
    <row r="1727" spans="2:4">
      <c r="B1727" s="272"/>
      <c r="C1727" s="279"/>
      <c r="D1727" s="979"/>
    </row>
    <row r="1728" spans="2:4">
      <c r="B1728" s="272"/>
      <c r="C1728" s="279"/>
      <c r="D1728" s="979"/>
    </row>
    <row r="1729" spans="2:4">
      <c r="B1729" s="272"/>
      <c r="C1729" s="279"/>
      <c r="D1729" s="979"/>
    </row>
    <row r="1730" spans="2:4">
      <c r="B1730" s="272"/>
      <c r="C1730" s="279"/>
      <c r="D1730" s="979"/>
    </row>
    <row r="1731" spans="2:4">
      <c r="B1731" s="272"/>
      <c r="C1731" s="279"/>
      <c r="D1731" s="979"/>
    </row>
    <row r="1732" spans="2:4">
      <c r="B1732" s="272"/>
      <c r="C1732" s="279"/>
      <c r="D1732" s="979"/>
    </row>
    <row r="1733" spans="2:4">
      <c r="B1733" s="272"/>
      <c r="C1733" s="279"/>
      <c r="D1733" s="979"/>
    </row>
    <row r="1734" spans="2:4">
      <c r="B1734" s="272"/>
      <c r="C1734" s="279"/>
      <c r="D1734" s="979"/>
    </row>
    <row r="1735" spans="2:4">
      <c r="B1735" s="272"/>
      <c r="C1735" s="279"/>
      <c r="D1735" s="979"/>
    </row>
    <row r="1736" spans="2:4">
      <c r="B1736" s="272"/>
      <c r="C1736" s="279"/>
      <c r="D1736" s="979"/>
    </row>
    <row r="1737" spans="2:4">
      <c r="B1737" s="272"/>
      <c r="C1737" s="279"/>
      <c r="D1737" s="979"/>
    </row>
    <row r="1738" spans="2:4">
      <c r="B1738" s="272"/>
      <c r="C1738" s="279"/>
      <c r="D1738" s="979"/>
    </row>
    <row r="1739" spans="2:4">
      <c r="B1739" s="272"/>
      <c r="C1739" s="279"/>
      <c r="D1739" s="979"/>
    </row>
    <row r="1740" spans="2:4">
      <c r="B1740" s="272"/>
      <c r="C1740" s="279"/>
      <c r="D1740" s="979"/>
    </row>
    <row r="1741" spans="2:4">
      <c r="B1741" s="272"/>
      <c r="C1741" s="279"/>
      <c r="D1741" s="979"/>
    </row>
    <row r="1742" spans="2:4">
      <c r="B1742" s="272"/>
      <c r="C1742" s="279"/>
      <c r="D1742" s="979"/>
    </row>
    <row r="1743" spans="2:4">
      <c r="B1743" s="272"/>
      <c r="C1743" s="279"/>
      <c r="D1743" s="979"/>
    </row>
    <row r="1744" spans="2:4">
      <c r="B1744" s="272"/>
      <c r="C1744" s="279"/>
      <c r="D1744" s="979"/>
    </row>
    <row r="1745" spans="2:4">
      <c r="B1745" s="272"/>
      <c r="C1745" s="279"/>
      <c r="D1745" s="979"/>
    </row>
    <row r="1746" spans="2:4">
      <c r="B1746" s="272"/>
      <c r="C1746" s="279"/>
      <c r="D1746" s="979"/>
    </row>
    <row r="1747" spans="2:4">
      <c r="B1747" s="272"/>
      <c r="C1747" s="279"/>
      <c r="D1747" s="979"/>
    </row>
    <row r="1748" spans="2:4">
      <c r="B1748" s="272"/>
      <c r="C1748" s="279"/>
      <c r="D1748" s="979"/>
    </row>
    <row r="1749" spans="2:4">
      <c r="B1749" s="272"/>
      <c r="C1749" s="279"/>
      <c r="D1749" s="979"/>
    </row>
    <row r="1750" spans="2:4">
      <c r="B1750" s="272"/>
      <c r="C1750" s="279"/>
      <c r="D1750" s="979"/>
    </row>
    <row r="1751" spans="2:4">
      <c r="B1751" s="272"/>
      <c r="C1751" s="279"/>
      <c r="D1751" s="979"/>
    </row>
    <row r="1752" spans="2:4">
      <c r="B1752" s="272"/>
      <c r="C1752" s="279"/>
      <c r="D1752" s="979"/>
    </row>
    <row r="1753" spans="2:4">
      <c r="B1753" s="272"/>
      <c r="C1753" s="279"/>
      <c r="D1753" s="979"/>
    </row>
    <row r="1754" spans="2:4">
      <c r="B1754" s="272"/>
      <c r="C1754" s="279"/>
      <c r="D1754" s="979"/>
    </row>
    <row r="1755" spans="2:4">
      <c r="B1755" s="272"/>
      <c r="C1755" s="279"/>
      <c r="D1755" s="979"/>
    </row>
    <row r="1756" spans="2:4">
      <c r="B1756" s="272"/>
      <c r="C1756" s="279"/>
      <c r="D1756" s="979"/>
    </row>
    <row r="1757" spans="2:4">
      <c r="B1757" s="272"/>
      <c r="C1757" s="279"/>
      <c r="D1757" s="979"/>
    </row>
    <row r="1758" spans="2:4">
      <c r="B1758" s="272"/>
      <c r="C1758" s="279"/>
      <c r="D1758" s="979"/>
    </row>
    <row r="1759" spans="2:4">
      <c r="B1759" s="272"/>
      <c r="C1759" s="279"/>
      <c r="D1759" s="979"/>
    </row>
    <row r="1760" spans="2:4">
      <c r="B1760" s="272"/>
      <c r="C1760" s="279"/>
      <c r="D1760" s="979"/>
    </row>
    <row r="1761" spans="2:4">
      <c r="B1761" s="272"/>
      <c r="C1761" s="279"/>
      <c r="D1761" s="979"/>
    </row>
    <row r="1762" spans="2:4">
      <c r="B1762" s="272"/>
      <c r="C1762" s="279"/>
      <c r="D1762" s="979"/>
    </row>
    <row r="1763" spans="2:4">
      <c r="B1763" s="272"/>
      <c r="C1763" s="279"/>
      <c r="D1763" s="979"/>
    </row>
    <row r="1764" spans="2:4">
      <c r="B1764" s="272"/>
      <c r="C1764" s="279"/>
      <c r="D1764" s="979"/>
    </row>
    <row r="1765" spans="2:4">
      <c r="B1765" s="272"/>
      <c r="C1765" s="279"/>
      <c r="D1765" s="979"/>
    </row>
    <row r="1766" spans="2:4">
      <c r="B1766" s="272"/>
      <c r="C1766" s="279"/>
      <c r="D1766" s="979"/>
    </row>
    <row r="1767" spans="2:4">
      <c r="B1767" s="272"/>
      <c r="C1767" s="279"/>
      <c r="D1767" s="979"/>
    </row>
    <row r="1768" spans="2:4">
      <c r="B1768" s="272"/>
      <c r="C1768" s="279"/>
      <c r="D1768" s="979"/>
    </row>
    <row r="1769" spans="2:4">
      <c r="B1769" s="272"/>
      <c r="C1769" s="279"/>
      <c r="D1769" s="979"/>
    </row>
    <row r="1770" spans="2:4">
      <c r="B1770" s="272"/>
      <c r="C1770" s="279"/>
      <c r="D1770" s="979"/>
    </row>
    <row r="1771" spans="2:4">
      <c r="B1771" s="272"/>
      <c r="C1771" s="279"/>
      <c r="D1771" s="979"/>
    </row>
    <row r="1772" spans="2:4">
      <c r="B1772" s="272"/>
      <c r="C1772" s="279"/>
      <c r="D1772" s="979"/>
    </row>
    <row r="1773" spans="2:4">
      <c r="B1773" s="272"/>
      <c r="C1773" s="279"/>
      <c r="D1773" s="979"/>
    </row>
    <row r="1774" spans="2:4">
      <c r="B1774" s="272"/>
      <c r="C1774" s="279"/>
      <c r="D1774" s="979"/>
    </row>
    <row r="1775" spans="2:4">
      <c r="B1775" s="272"/>
      <c r="C1775" s="279"/>
      <c r="D1775" s="979"/>
    </row>
    <row r="1776" spans="2:4">
      <c r="B1776" s="272"/>
      <c r="C1776" s="279"/>
      <c r="D1776" s="979"/>
    </row>
    <row r="1777" spans="2:4">
      <c r="B1777" s="272"/>
      <c r="C1777" s="279"/>
      <c r="D1777" s="979"/>
    </row>
    <row r="1778" spans="2:4">
      <c r="B1778" s="272"/>
      <c r="C1778" s="279"/>
      <c r="D1778" s="979"/>
    </row>
    <row r="1779" spans="2:4">
      <c r="B1779" s="272"/>
      <c r="C1779" s="279"/>
      <c r="D1779" s="979"/>
    </row>
    <row r="1780" spans="2:4">
      <c r="B1780" s="272"/>
      <c r="C1780" s="279"/>
      <c r="D1780" s="979"/>
    </row>
    <row r="1781" spans="2:4">
      <c r="B1781" s="272"/>
      <c r="C1781" s="279"/>
      <c r="D1781" s="979"/>
    </row>
    <row r="1782" spans="2:4">
      <c r="B1782" s="272"/>
      <c r="C1782" s="279"/>
      <c r="D1782" s="979"/>
    </row>
    <row r="1783" spans="2:4">
      <c r="B1783" s="272"/>
      <c r="C1783" s="279"/>
      <c r="D1783" s="979"/>
    </row>
    <row r="1784" spans="2:4">
      <c r="B1784" s="272"/>
      <c r="C1784" s="279"/>
      <c r="D1784" s="979"/>
    </row>
    <row r="1785" spans="2:4">
      <c r="B1785" s="272"/>
      <c r="C1785" s="279"/>
      <c r="D1785" s="979"/>
    </row>
    <row r="1786" spans="2:4">
      <c r="B1786" s="272"/>
      <c r="C1786" s="279"/>
      <c r="D1786" s="979"/>
    </row>
    <row r="1787" spans="2:4">
      <c r="B1787" s="272"/>
      <c r="C1787" s="279"/>
      <c r="D1787" s="979"/>
    </row>
    <row r="1788" spans="2:4">
      <c r="B1788" s="272"/>
      <c r="C1788" s="279"/>
      <c r="D1788" s="979"/>
    </row>
    <row r="1789" spans="2:4">
      <c r="B1789" s="272"/>
      <c r="C1789" s="279"/>
      <c r="D1789" s="979"/>
    </row>
    <row r="1790" spans="2:4">
      <c r="B1790" s="272"/>
      <c r="C1790" s="279"/>
      <c r="D1790" s="979"/>
    </row>
    <row r="1791" spans="2:4">
      <c r="B1791" s="272"/>
      <c r="C1791" s="279"/>
      <c r="D1791" s="979"/>
    </row>
    <row r="1792" spans="2:4">
      <c r="B1792" s="272"/>
      <c r="C1792" s="279"/>
      <c r="D1792" s="979"/>
    </row>
    <row r="1793" spans="2:4">
      <c r="B1793" s="272"/>
      <c r="C1793" s="279"/>
      <c r="D1793" s="979"/>
    </row>
    <row r="1794" spans="2:4">
      <c r="B1794" s="272"/>
      <c r="C1794" s="279"/>
      <c r="D1794" s="979"/>
    </row>
    <row r="1795" spans="2:4">
      <c r="B1795" s="272"/>
      <c r="C1795" s="279"/>
      <c r="D1795" s="979"/>
    </row>
    <row r="1796" spans="2:4">
      <c r="B1796" s="272"/>
      <c r="C1796" s="279"/>
      <c r="D1796" s="979"/>
    </row>
    <row r="1797" spans="2:4">
      <c r="B1797" s="272"/>
      <c r="C1797" s="279"/>
      <c r="D1797" s="979"/>
    </row>
    <row r="1798" spans="2:4">
      <c r="B1798" s="272"/>
      <c r="C1798" s="279"/>
      <c r="D1798" s="979"/>
    </row>
    <row r="1799" spans="2:4">
      <c r="B1799" s="272"/>
      <c r="C1799" s="279"/>
      <c r="D1799" s="979"/>
    </row>
    <row r="1800" spans="2:4">
      <c r="B1800" s="272"/>
      <c r="C1800" s="279"/>
      <c r="D1800" s="979"/>
    </row>
    <row r="1801" spans="2:4">
      <c r="B1801" s="272"/>
      <c r="C1801" s="279"/>
      <c r="D1801" s="979"/>
    </row>
    <row r="1802" spans="2:4">
      <c r="B1802" s="272"/>
      <c r="C1802" s="279"/>
      <c r="D1802" s="979"/>
    </row>
    <row r="1803" spans="2:4">
      <c r="B1803" s="272"/>
      <c r="C1803" s="279"/>
      <c r="D1803" s="979"/>
    </row>
    <row r="1804" spans="2:4">
      <c r="B1804" s="272"/>
      <c r="C1804" s="279"/>
      <c r="D1804" s="979"/>
    </row>
    <row r="1805" spans="2:4">
      <c r="B1805" s="272"/>
      <c r="C1805" s="279"/>
      <c r="D1805" s="979"/>
    </row>
    <row r="1806" spans="2:4">
      <c r="B1806" s="272"/>
      <c r="C1806" s="279"/>
      <c r="D1806" s="979"/>
    </row>
  </sheetData>
  <sheetProtection password="CFBB" sheet="1" objects="1" scenarios="1"/>
  <mergeCells count="2">
    <mergeCell ref="C3:D3"/>
    <mergeCell ref="C5:D5"/>
  </mergeCells>
  <pageMargins left="0.70866141732283472" right="0.70866141732283472" top="0.74803149606299213" bottom="0.74803149606299213" header="0.31496062992125984" footer="0.31496062992125984"/>
  <pageSetup paperSize="9" orientation="portrait" r:id="rId1"/>
  <headerFooter scaleWithDoc="0" alignWithMargins="0">
    <oddFooter>&amp;L&amp;10I. PRIZIDAVA K SERVISNEMU OBJEKTU&amp;C&amp;10&amp;P/&amp;N&amp;R&amp;10REKAPITULACIJA</oddFooter>
  </headerFooter>
  <ignoredErrors>
    <ignoredError sqref="D9:D15 D18:D26" unlockedFormula="1"/>
  </ignoredErrors>
</worksheet>
</file>

<file path=xl/worksheets/sheet3.xml><?xml version="1.0" encoding="utf-8"?>
<worksheet xmlns="http://schemas.openxmlformats.org/spreadsheetml/2006/main" xmlns:r="http://schemas.openxmlformats.org/officeDocument/2006/relationships">
  <dimension ref="A1:AL551"/>
  <sheetViews>
    <sheetView view="pageLayout" topLeftCell="A530" zoomScaleSheetLayoutView="100" workbookViewId="0">
      <selection activeCell="F540" sqref="F540"/>
    </sheetView>
  </sheetViews>
  <sheetFormatPr defaultColWidth="9.140625" defaultRowHeight="12.75"/>
  <cols>
    <col min="1" max="1" width="10.7109375" style="306" customWidth="1"/>
    <col min="2" max="2" width="43.7109375" style="257" customWidth="1"/>
    <col min="3" max="3" width="6.28515625" style="259" customWidth="1"/>
    <col min="4" max="4" width="10.7109375" style="307" customWidth="1"/>
    <col min="5" max="5" width="2.140625" style="260" customWidth="1"/>
    <col min="6" max="6" width="10.7109375" style="287" customWidth="1"/>
    <col min="7" max="7" width="2.140625" style="221" customWidth="1"/>
    <col min="8" max="8" width="11.140625" style="223" customWidth="1"/>
    <col min="9" max="9" width="9.140625" style="187"/>
    <col min="10" max="11" width="9.140625" style="188"/>
    <col min="12" max="16384" width="9.140625" style="187"/>
  </cols>
  <sheetData>
    <row r="1" spans="1:38" s="193" customFormat="1" ht="16.5">
      <c r="A1" s="81" t="s">
        <v>9</v>
      </c>
      <c r="B1" s="20" t="s">
        <v>4</v>
      </c>
      <c r="C1" s="21" t="s">
        <v>5</v>
      </c>
      <c r="D1" s="14" t="s">
        <v>6</v>
      </c>
      <c r="E1" s="10"/>
      <c r="F1" s="190" t="s">
        <v>7</v>
      </c>
      <c r="G1" s="189"/>
      <c r="H1" s="23" t="s">
        <v>11</v>
      </c>
      <c r="I1" s="191"/>
      <c r="J1" s="192"/>
      <c r="K1" s="192"/>
      <c r="L1" s="191"/>
      <c r="M1" s="191"/>
      <c r="N1" s="191"/>
      <c r="O1" s="191"/>
      <c r="P1" s="191"/>
      <c r="Q1" s="191"/>
      <c r="R1" s="191"/>
      <c r="S1" s="191"/>
      <c r="T1" s="191"/>
      <c r="U1" s="191"/>
      <c r="V1" s="191"/>
      <c r="W1" s="191"/>
      <c r="X1" s="191"/>
      <c r="Y1" s="191"/>
      <c r="Z1" s="191"/>
      <c r="AA1" s="191"/>
      <c r="AB1" s="191"/>
      <c r="AC1" s="191"/>
      <c r="AD1" s="191"/>
      <c r="AE1" s="191"/>
      <c r="AF1" s="191"/>
      <c r="AG1" s="191"/>
      <c r="AH1" s="191"/>
      <c r="AK1" s="191"/>
      <c r="AL1" s="191"/>
    </row>
    <row r="2" spans="1:38" ht="16.5">
      <c r="A2" s="82"/>
      <c r="B2" s="25"/>
      <c r="C2" s="11"/>
      <c r="D2" s="12"/>
      <c r="E2" s="5"/>
      <c r="F2" s="13"/>
      <c r="G2" s="7"/>
      <c r="H2" s="26"/>
    </row>
    <row r="3" spans="1:38" s="921" customFormat="1" ht="18">
      <c r="A3" s="99" t="s">
        <v>50</v>
      </c>
      <c r="B3" s="100" t="s">
        <v>111</v>
      </c>
      <c r="C3" s="107"/>
      <c r="D3" s="107"/>
      <c r="E3" s="76"/>
      <c r="F3" s="77"/>
      <c r="G3" s="78"/>
      <c r="H3" s="79"/>
      <c r="I3" s="919"/>
      <c r="J3" s="920"/>
      <c r="K3" s="920"/>
      <c r="AI3" s="919"/>
      <c r="AJ3" s="919"/>
      <c r="AL3" s="919"/>
    </row>
    <row r="4" spans="1:38" ht="16.5">
      <c r="A4" s="82"/>
      <c r="B4" s="25"/>
      <c r="C4" s="12"/>
      <c r="D4" s="12"/>
      <c r="E4" s="5"/>
      <c r="F4" s="6"/>
      <c r="G4" s="7"/>
      <c r="H4" s="27"/>
      <c r="I4" s="191"/>
      <c r="AI4" s="191"/>
      <c r="AJ4" s="191"/>
      <c r="AL4" s="191"/>
    </row>
    <row r="5" spans="1:38" ht="16.5">
      <c r="A5" s="83" t="s">
        <v>72</v>
      </c>
      <c r="B5" s="28" t="s">
        <v>8</v>
      </c>
      <c r="C5" s="29"/>
      <c r="D5" s="63"/>
      <c r="E5" s="56"/>
      <c r="F5" s="9"/>
      <c r="G5" s="8"/>
      <c r="H5" s="16"/>
    </row>
    <row r="6" spans="1:38" ht="16.5">
      <c r="A6" s="82"/>
      <c r="B6" s="25"/>
      <c r="C6" s="11"/>
      <c r="D6" s="12"/>
      <c r="E6" s="4"/>
      <c r="F6" s="13"/>
      <c r="G6" s="7"/>
      <c r="H6" s="26"/>
    </row>
    <row r="7" spans="1:38" ht="115.5">
      <c r="A7" s="295" t="s">
        <v>87</v>
      </c>
      <c r="B7" s="30" t="s">
        <v>146</v>
      </c>
      <c r="C7" s="225"/>
      <c r="D7" s="226"/>
      <c r="E7" s="226"/>
      <c r="F7" s="200"/>
      <c r="G7" s="201"/>
      <c r="H7" s="202"/>
    </row>
    <row r="8" spans="1:38" s="922" customFormat="1" ht="16.5" customHeight="1">
      <c r="A8" s="293"/>
      <c r="B8" s="228" t="s">
        <v>48</v>
      </c>
      <c r="C8" s="243" t="s">
        <v>30</v>
      </c>
      <c r="D8" s="229">
        <v>1</v>
      </c>
      <c r="E8" s="230" t="s">
        <v>19</v>
      </c>
      <c r="F8" s="203"/>
      <c r="G8" s="201" t="s">
        <v>13</v>
      </c>
      <c r="H8" s="204">
        <f>D8*F8</f>
        <v>0</v>
      </c>
      <c r="J8" s="923"/>
      <c r="K8" s="923"/>
    </row>
    <row r="9" spans="1:38" ht="16.5">
      <c r="A9" s="292"/>
      <c r="B9" s="228"/>
      <c r="C9" s="225"/>
      <c r="D9" s="229"/>
      <c r="E9" s="229"/>
      <c r="F9" s="868"/>
      <c r="G9" s="201"/>
      <c r="H9" s="205"/>
    </row>
    <row r="10" spans="1:38" ht="16.5">
      <c r="A10" s="292"/>
      <c r="B10" s="228"/>
      <c r="C10" s="225"/>
      <c r="D10" s="229"/>
      <c r="E10" s="229"/>
      <c r="F10" s="868"/>
      <c r="G10" s="201"/>
      <c r="H10" s="205"/>
    </row>
    <row r="11" spans="1:38" ht="82.5">
      <c r="A11" s="295" t="s">
        <v>88</v>
      </c>
      <c r="B11" s="30" t="s">
        <v>147</v>
      </c>
      <c r="C11" s="225"/>
      <c r="D11" s="226"/>
      <c r="E11" s="226"/>
      <c r="F11" s="200"/>
      <c r="G11" s="201"/>
      <c r="H11" s="202"/>
    </row>
    <row r="12" spans="1:38" s="922" customFormat="1" ht="16.5">
      <c r="A12" s="293"/>
      <c r="B12" s="228" t="s">
        <v>110</v>
      </c>
      <c r="C12" s="225" t="s">
        <v>30</v>
      </c>
      <c r="D12" s="229">
        <v>1</v>
      </c>
      <c r="E12" s="230" t="s">
        <v>19</v>
      </c>
      <c r="F12" s="203"/>
      <c r="G12" s="201" t="s">
        <v>13</v>
      </c>
      <c r="H12" s="204">
        <f>D12*F12</f>
        <v>0</v>
      </c>
      <c r="J12" s="923"/>
      <c r="K12" s="923"/>
    </row>
    <row r="13" spans="1:38" ht="16.5">
      <c r="A13" s="292"/>
      <c r="B13" s="228"/>
      <c r="C13" s="225"/>
      <c r="D13" s="229"/>
      <c r="E13" s="229"/>
      <c r="F13" s="868"/>
      <c r="G13" s="201"/>
      <c r="H13" s="205"/>
    </row>
    <row r="14" spans="1:38" ht="16.5">
      <c r="A14" s="292"/>
      <c r="B14" s="228"/>
      <c r="C14" s="225"/>
      <c r="D14" s="229"/>
      <c r="E14" s="229"/>
      <c r="F14" s="868"/>
      <c r="G14" s="201"/>
      <c r="H14" s="205"/>
    </row>
    <row r="15" spans="1:38" ht="16.5">
      <c r="A15" s="295" t="s">
        <v>95</v>
      </c>
      <c r="B15" s="30" t="s">
        <v>141</v>
      </c>
      <c r="C15" s="225"/>
      <c r="D15" s="229"/>
      <c r="E15" s="229"/>
      <c r="F15" s="868"/>
      <c r="G15" s="201"/>
      <c r="H15" s="205"/>
    </row>
    <row r="16" spans="1:38" s="922" customFormat="1" ht="16.5">
      <c r="A16" s="293"/>
      <c r="B16" s="228" t="s">
        <v>124</v>
      </c>
      <c r="C16" s="225" t="s">
        <v>3</v>
      </c>
      <c r="D16" s="229">
        <v>1</v>
      </c>
      <c r="E16" s="230" t="s">
        <v>19</v>
      </c>
      <c r="F16" s="203"/>
      <c r="G16" s="201" t="s">
        <v>13</v>
      </c>
      <c r="H16" s="204">
        <f>D16*F16</f>
        <v>0</v>
      </c>
      <c r="J16" s="923"/>
      <c r="K16" s="923"/>
    </row>
    <row r="17" spans="1:11" ht="16.5">
      <c r="A17" s="296"/>
      <c r="B17" s="228"/>
      <c r="C17" s="225"/>
      <c r="D17" s="229"/>
      <c r="E17" s="229"/>
      <c r="F17" s="868"/>
      <c r="G17" s="201"/>
      <c r="H17" s="205"/>
    </row>
    <row r="18" spans="1:11" ht="16.5">
      <c r="A18" s="296"/>
      <c r="B18" s="228"/>
      <c r="C18" s="225"/>
      <c r="D18" s="229"/>
      <c r="E18" s="229"/>
      <c r="F18" s="868"/>
      <c r="G18" s="201"/>
      <c r="H18" s="205"/>
    </row>
    <row r="19" spans="1:11" ht="17.25" thickBot="1">
      <c r="A19" s="84"/>
      <c r="B19" s="32" t="s">
        <v>89</v>
      </c>
      <c r="C19" s="57"/>
      <c r="D19" s="64"/>
      <c r="E19" s="57"/>
      <c r="F19" s="34"/>
      <c r="G19" s="53"/>
      <c r="H19" s="206">
        <f>SUM(H7:H16)</f>
        <v>0</v>
      </c>
    </row>
    <row r="20" spans="1:11" ht="17.25" thickTop="1">
      <c r="A20" s="85"/>
      <c r="B20" s="25"/>
      <c r="C20" s="4"/>
      <c r="D20" s="12"/>
      <c r="E20" s="4"/>
      <c r="F20" s="13"/>
      <c r="G20" s="7"/>
      <c r="H20" s="26"/>
    </row>
    <row r="21" spans="1:11" ht="16.5">
      <c r="A21" s="82"/>
      <c r="B21" s="25"/>
      <c r="C21" s="4"/>
      <c r="D21" s="12"/>
      <c r="E21" s="4"/>
      <c r="F21" s="13"/>
      <c r="G21" s="7"/>
      <c r="H21" s="26"/>
    </row>
    <row r="22" spans="1:11" s="210" customFormat="1" ht="15">
      <c r="A22" s="289"/>
      <c r="B22" s="232"/>
      <c r="C22" s="235"/>
      <c r="D22" s="290"/>
      <c r="E22" s="235"/>
      <c r="F22" s="283"/>
      <c r="G22" s="207"/>
      <c r="H22" s="209"/>
      <c r="I22" s="188"/>
    </row>
    <row r="23" spans="1:11" ht="16.5">
      <c r="A23" s="83" t="s">
        <v>73</v>
      </c>
      <c r="B23" s="28" t="s">
        <v>90</v>
      </c>
      <c r="C23" s="56"/>
      <c r="D23" s="63"/>
      <c r="E23" s="56"/>
      <c r="F23" s="9"/>
      <c r="G23" s="8"/>
      <c r="H23" s="16"/>
      <c r="I23" s="188"/>
    </row>
    <row r="24" spans="1:11" s="210" customFormat="1" ht="16.5">
      <c r="A24" s="291"/>
      <c r="B24" s="237"/>
      <c r="C24" s="240"/>
      <c r="D24" s="239"/>
      <c r="E24" s="240"/>
      <c r="F24" s="284"/>
      <c r="G24" s="212"/>
      <c r="H24" s="213"/>
      <c r="I24" s="188"/>
    </row>
    <row r="25" spans="1:11" s="210" customFormat="1" ht="99.75" customHeight="1">
      <c r="A25" s="291"/>
      <c r="B25" s="30" t="s">
        <v>323</v>
      </c>
      <c r="C25" s="240"/>
      <c r="D25" s="239"/>
      <c r="E25" s="240"/>
      <c r="F25" s="284"/>
      <c r="G25" s="212"/>
      <c r="H25" s="213"/>
      <c r="I25" s="188"/>
    </row>
    <row r="26" spans="1:11" s="210" customFormat="1" ht="16.5">
      <c r="A26" s="296"/>
      <c r="B26" s="242"/>
      <c r="C26" s="243"/>
      <c r="D26" s="239"/>
      <c r="E26" s="244"/>
      <c r="F26" s="284"/>
      <c r="G26" s="212"/>
      <c r="H26" s="213"/>
      <c r="I26" s="188"/>
    </row>
    <row r="27" spans="1:11" s="210" customFormat="1" ht="33">
      <c r="A27" s="292" t="s">
        <v>87</v>
      </c>
      <c r="B27" s="30" t="s">
        <v>316</v>
      </c>
      <c r="C27" s="243"/>
      <c r="D27" s="239"/>
      <c r="E27" s="244"/>
      <c r="F27" s="284"/>
      <c r="G27" s="212"/>
      <c r="H27" s="213"/>
      <c r="I27" s="214"/>
    </row>
    <row r="28" spans="1:11" s="925" customFormat="1" ht="16.5">
      <c r="A28" s="292"/>
      <c r="B28" s="228" t="s">
        <v>125</v>
      </c>
      <c r="C28" s="225" t="s">
        <v>3</v>
      </c>
      <c r="D28" s="229">
        <v>1</v>
      </c>
      <c r="E28" s="230" t="s">
        <v>19</v>
      </c>
      <c r="F28" s="203"/>
      <c r="G28" s="201" t="s">
        <v>13</v>
      </c>
      <c r="H28" s="204">
        <f>D28*F28</f>
        <v>0</v>
      </c>
      <c r="I28" s="924"/>
      <c r="J28" s="924"/>
      <c r="K28" s="924"/>
    </row>
    <row r="29" spans="1:11" s="210" customFormat="1" ht="16.5">
      <c r="A29" s="292"/>
      <c r="B29" s="242"/>
      <c r="C29" s="243"/>
      <c r="D29" s="239"/>
      <c r="E29" s="244"/>
      <c r="F29" s="284"/>
      <c r="G29" s="212"/>
      <c r="H29" s="213"/>
      <c r="I29" s="214"/>
    </row>
    <row r="30" spans="1:11" s="210" customFormat="1" ht="16.5">
      <c r="A30" s="292"/>
      <c r="B30" s="242"/>
      <c r="C30" s="243"/>
      <c r="D30" s="239"/>
      <c r="E30" s="244"/>
      <c r="F30" s="284"/>
      <c r="G30" s="212"/>
      <c r="H30" s="213"/>
      <c r="I30" s="214"/>
    </row>
    <row r="31" spans="1:11" s="210" customFormat="1" ht="49.5">
      <c r="A31" s="292" t="s">
        <v>88</v>
      </c>
      <c r="B31" s="30" t="s">
        <v>317</v>
      </c>
      <c r="C31" s="243"/>
      <c r="D31" s="239"/>
      <c r="E31" s="244"/>
      <c r="F31" s="284"/>
      <c r="G31" s="212"/>
      <c r="H31" s="213"/>
      <c r="I31" s="214"/>
    </row>
    <row r="32" spans="1:11" s="922" customFormat="1" ht="16.5">
      <c r="A32" s="293"/>
      <c r="B32" s="228" t="s">
        <v>126</v>
      </c>
      <c r="C32" s="225" t="s">
        <v>132</v>
      </c>
      <c r="D32" s="229">
        <v>1.5</v>
      </c>
      <c r="E32" s="230" t="s">
        <v>19</v>
      </c>
      <c r="F32" s="203"/>
      <c r="G32" s="201" t="s">
        <v>13</v>
      </c>
      <c r="H32" s="204">
        <f>D32*F32</f>
        <v>0</v>
      </c>
      <c r="I32" s="923"/>
      <c r="J32" s="923"/>
      <c r="K32" s="923"/>
    </row>
    <row r="33" spans="1:11" s="210" customFormat="1" ht="16.5">
      <c r="A33" s="304"/>
      <c r="B33" s="242"/>
      <c r="C33" s="243"/>
      <c r="D33" s="239"/>
      <c r="E33" s="244"/>
      <c r="F33" s="284"/>
      <c r="G33" s="212"/>
      <c r="H33" s="213"/>
      <c r="I33" s="214"/>
    </row>
    <row r="34" spans="1:11" s="210" customFormat="1" ht="16.5">
      <c r="A34" s="304"/>
      <c r="B34" s="242"/>
      <c r="C34" s="243"/>
      <c r="D34" s="239"/>
      <c r="E34" s="244"/>
      <c r="F34" s="284"/>
      <c r="G34" s="212"/>
      <c r="H34" s="213"/>
      <c r="I34" s="214"/>
    </row>
    <row r="35" spans="1:11" s="210" customFormat="1" ht="33.75" customHeight="1">
      <c r="A35" s="292" t="s">
        <v>95</v>
      </c>
      <c r="B35" s="30" t="s">
        <v>318</v>
      </c>
      <c r="C35" s="243"/>
      <c r="D35" s="239"/>
      <c r="E35" s="244"/>
      <c r="F35" s="284"/>
      <c r="G35" s="212"/>
      <c r="H35" s="213"/>
      <c r="I35" s="214"/>
    </row>
    <row r="36" spans="1:11" s="922" customFormat="1" ht="16.5">
      <c r="A36" s="293"/>
      <c r="B36" s="228" t="s">
        <v>229</v>
      </c>
      <c r="C36" s="225" t="s">
        <v>152</v>
      </c>
      <c r="D36" s="229">
        <v>60</v>
      </c>
      <c r="E36" s="230" t="s">
        <v>19</v>
      </c>
      <c r="F36" s="203"/>
      <c r="G36" s="201" t="s">
        <v>13</v>
      </c>
      <c r="H36" s="204">
        <f>D36*F36</f>
        <v>0</v>
      </c>
      <c r="I36" s="923"/>
      <c r="J36" s="923"/>
      <c r="K36" s="923"/>
    </row>
    <row r="37" spans="1:11" s="925" customFormat="1" ht="16.5">
      <c r="A37" s="292"/>
      <c r="B37" s="935"/>
      <c r="C37" s="936"/>
      <c r="D37" s="937"/>
      <c r="E37" s="938"/>
      <c r="F37" s="868"/>
      <c r="G37" s="926"/>
      <c r="H37" s="205"/>
      <c r="I37" s="924"/>
      <c r="J37" s="924"/>
      <c r="K37" s="924"/>
    </row>
    <row r="38" spans="1:11" s="210" customFormat="1" ht="16.5">
      <c r="A38" s="292"/>
      <c r="B38" s="242"/>
      <c r="C38" s="243"/>
      <c r="D38" s="239"/>
      <c r="E38" s="244"/>
      <c r="F38" s="284"/>
      <c r="G38" s="212"/>
      <c r="H38" s="213"/>
      <c r="I38" s="214"/>
    </row>
    <row r="39" spans="1:11" s="210" customFormat="1" ht="33">
      <c r="A39" s="292" t="s">
        <v>96</v>
      </c>
      <c r="B39" s="30" t="s">
        <v>721</v>
      </c>
      <c r="C39" s="243"/>
      <c r="D39" s="239"/>
      <c r="E39" s="244"/>
      <c r="F39" s="284"/>
      <c r="G39" s="212"/>
      <c r="H39" s="213"/>
      <c r="I39" s="214"/>
    </row>
    <row r="40" spans="1:11" s="922" customFormat="1" ht="16.5">
      <c r="A40" s="293"/>
      <c r="B40" s="228" t="s">
        <v>128</v>
      </c>
      <c r="C40" s="225" t="s">
        <v>30</v>
      </c>
      <c r="D40" s="229">
        <v>4</v>
      </c>
      <c r="E40" s="230" t="s">
        <v>19</v>
      </c>
      <c r="F40" s="203"/>
      <c r="G40" s="201" t="s">
        <v>13</v>
      </c>
      <c r="H40" s="204">
        <f>D40*F40</f>
        <v>0</v>
      </c>
      <c r="I40" s="923"/>
      <c r="J40" s="923"/>
      <c r="K40" s="923"/>
    </row>
    <row r="41" spans="1:11" s="210" customFormat="1" ht="16.5">
      <c r="A41" s="304"/>
      <c r="B41" s="242"/>
      <c r="C41" s="243"/>
      <c r="D41" s="239"/>
      <c r="E41" s="244"/>
      <c r="F41" s="284"/>
      <c r="G41" s="212"/>
      <c r="H41" s="213"/>
      <c r="I41" s="214"/>
    </row>
    <row r="42" spans="1:11" s="210" customFormat="1" ht="16.5">
      <c r="A42" s="304"/>
      <c r="B42" s="242"/>
      <c r="C42" s="243"/>
      <c r="D42" s="239"/>
      <c r="E42" s="244"/>
      <c r="F42" s="284"/>
      <c r="G42" s="212"/>
      <c r="H42" s="213"/>
      <c r="I42" s="214"/>
    </row>
    <row r="43" spans="1:11" s="210" customFormat="1" ht="33">
      <c r="A43" s="292" t="s">
        <v>97</v>
      </c>
      <c r="B43" s="30" t="s">
        <v>315</v>
      </c>
      <c r="C43" s="243"/>
      <c r="D43" s="239"/>
      <c r="E43" s="244"/>
      <c r="F43" s="284"/>
      <c r="G43" s="212"/>
      <c r="H43" s="213"/>
      <c r="I43" s="214"/>
    </row>
    <row r="44" spans="1:11" s="922" customFormat="1" ht="16.5">
      <c r="A44" s="293"/>
      <c r="B44" s="228" t="s">
        <v>127</v>
      </c>
      <c r="C44" s="225" t="s">
        <v>131</v>
      </c>
      <c r="D44" s="229">
        <v>21.5</v>
      </c>
      <c r="E44" s="230" t="s">
        <v>19</v>
      </c>
      <c r="F44" s="203"/>
      <c r="G44" s="201" t="s">
        <v>13</v>
      </c>
      <c r="H44" s="204">
        <f>D44*F44</f>
        <v>0</v>
      </c>
      <c r="I44" s="923"/>
      <c r="J44" s="923"/>
      <c r="K44" s="923"/>
    </row>
    <row r="45" spans="1:11" s="210" customFormat="1" ht="16.5">
      <c r="A45" s="304"/>
      <c r="B45" s="242"/>
      <c r="C45" s="243"/>
      <c r="D45" s="239"/>
      <c r="E45" s="244"/>
      <c r="F45" s="284"/>
      <c r="G45" s="212"/>
      <c r="H45" s="213"/>
      <c r="I45" s="214"/>
    </row>
    <row r="46" spans="1:11" s="210" customFormat="1" ht="16.5">
      <c r="A46" s="304"/>
      <c r="B46" s="245"/>
      <c r="C46" s="243"/>
      <c r="D46" s="239"/>
      <c r="E46" s="244"/>
      <c r="F46" s="284"/>
      <c r="G46" s="212"/>
      <c r="H46" s="213"/>
      <c r="I46" s="214"/>
    </row>
    <row r="47" spans="1:11" s="210" customFormat="1" ht="33">
      <c r="A47" s="292" t="s">
        <v>98</v>
      </c>
      <c r="B47" s="30" t="s">
        <v>319</v>
      </c>
      <c r="C47" s="243"/>
      <c r="D47" s="239"/>
      <c r="E47" s="244"/>
      <c r="F47" s="284"/>
      <c r="G47" s="212"/>
      <c r="H47" s="213"/>
      <c r="I47" s="214"/>
    </row>
    <row r="48" spans="1:11" s="922" customFormat="1" ht="16.5">
      <c r="A48" s="293"/>
      <c r="B48" s="228" t="s">
        <v>129</v>
      </c>
      <c r="C48" s="225" t="s">
        <v>131</v>
      </c>
      <c r="D48" s="229">
        <v>21.5</v>
      </c>
      <c r="E48" s="230" t="s">
        <v>19</v>
      </c>
      <c r="F48" s="203"/>
      <c r="G48" s="201" t="s">
        <v>13</v>
      </c>
      <c r="H48" s="204">
        <f>D48*F48</f>
        <v>0</v>
      </c>
      <c r="I48" s="923"/>
      <c r="J48" s="923"/>
      <c r="K48" s="923"/>
    </row>
    <row r="49" spans="1:11" s="210" customFormat="1" ht="16.5">
      <c r="A49" s="292"/>
      <c r="B49" s="242"/>
      <c r="C49" s="243"/>
      <c r="D49" s="239"/>
      <c r="E49" s="244"/>
      <c r="F49" s="284"/>
      <c r="G49" s="212"/>
      <c r="H49" s="213"/>
      <c r="I49" s="214"/>
    </row>
    <row r="50" spans="1:11" s="210" customFormat="1" ht="16.5">
      <c r="A50" s="292"/>
      <c r="B50" s="242"/>
      <c r="C50" s="243"/>
      <c r="D50" s="239"/>
      <c r="E50" s="244"/>
      <c r="F50" s="284"/>
      <c r="G50" s="212"/>
      <c r="H50" s="213"/>
      <c r="I50" s="214"/>
    </row>
    <row r="51" spans="1:11" s="210" customFormat="1" ht="66">
      <c r="A51" s="292" t="s">
        <v>100</v>
      </c>
      <c r="B51" s="30" t="s">
        <v>320</v>
      </c>
      <c r="C51" s="243"/>
      <c r="D51" s="239"/>
      <c r="E51" s="244"/>
      <c r="F51" s="284"/>
      <c r="G51" s="212"/>
      <c r="H51" s="213"/>
      <c r="I51" s="214"/>
    </row>
    <row r="52" spans="1:11" s="922" customFormat="1" ht="16.5">
      <c r="A52" s="293"/>
      <c r="B52" s="228" t="s">
        <v>137</v>
      </c>
      <c r="C52" s="225" t="s">
        <v>3</v>
      </c>
      <c r="D52" s="229">
        <v>1</v>
      </c>
      <c r="E52" s="230" t="s">
        <v>19</v>
      </c>
      <c r="F52" s="203"/>
      <c r="G52" s="201" t="s">
        <v>13</v>
      </c>
      <c r="H52" s="204">
        <f>D52*F52</f>
        <v>0</v>
      </c>
      <c r="I52" s="923"/>
      <c r="J52" s="923"/>
      <c r="K52" s="923"/>
    </row>
    <row r="53" spans="1:11" s="925" customFormat="1" ht="16.5">
      <c r="A53" s="292"/>
      <c r="B53" s="935"/>
      <c r="C53" s="936"/>
      <c r="D53" s="937"/>
      <c r="E53" s="938"/>
      <c r="F53" s="868"/>
      <c r="G53" s="926"/>
      <c r="H53" s="205"/>
      <c r="I53" s="924"/>
      <c r="J53" s="924"/>
      <c r="K53" s="924"/>
    </row>
    <row r="54" spans="1:11" s="210" customFormat="1" ht="16.5">
      <c r="A54" s="292"/>
      <c r="B54" s="242"/>
      <c r="C54" s="243"/>
      <c r="D54" s="239"/>
      <c r="E54" s="244"/>
      <c r="F54" s="284"/>
      <c r="G54" s="212"/>
      <c r="H54" s="213"/>
      <c r="I54" s="214"/>
    </row>
    <row r="55" spans="1:11" s="210" customFormat="1" ht="49.5">
      <c r="A55" s="292" t="s">
        <v>101</v>
      </c>
      <c r="B55" s="30" t="s">
        <v>321</v>
      </c>
      <c r="C55" s="243"/>
      <c r="D55" s="239"/>
      <c r="E55" s="244"/>
      <c r="F55" s="284"/>
      <c r="G55" s="212"/>
      <c r="H55" s="213"/>
      <c r="I55" s="214"/>
    </row>
    <row r="56" spans="1:11" s="922" customFormat="1" ht="16.5">
      <c r="A56" s="293"/>
      <c r="B56" s="228" t="s">
        <v>130</v>
      </c>
      <c r="C56" s="225" t="s">
        <v>131</v>
      </c>
      <c r="D56" s="229">
        <v>7</v>
      </c>
      <c r="E56" s="230" t="s">
        <v>19</v>
      </c>
      <c r="F56" s="203"/>
      <c r="G56" s="201" t="s">
        <v>13</v>
      </c>
      <c r="H56" s="204">
        <f>D56*F56</f>
        <v>0</v>
      </c>
      <c r="I56" s="923"/>
      <c r="J56" s="923"/>
      <c r="K56" s="923"/>
    </row>
    <row r="57" spans="1:11" s="210" customFormat="1" ht="16.5">
      <c r="A57" s="292"/>
      <c r="B57" s="242"/>
      <c r="C57" s="243"/>
      <c r="D57" s="239"/>
      <c r="E57" s="244"/>
      <c r="F57" s="284"/>
      <c r="G57" s="212"/>
      <c r="H57" s="213"/>
      <c r="I57" s="214"/>
    </row>
    <row r="58" spans="1:11" s="210" customFormat="1" ht="16.5">
      <c r="A58" s="292"/>
      <c r="B58" s="242"/>
      <c r="C58" s="243"/>
      <c r="D58" s="239"/>
      <c r="E58" s="244"/>
      <c r="F58" s="284"/>
      <c r="G58" s="212"/>
      <c r="H58" s="213"/>
      <c r="I58" s="214"/>
    </row>
    <row r="59" spans="1:11" s="210" customFormat="1" ht="49.5">
      <c r="A59" s="292" t="s">
        <v>134</v>
      </c>
      <c r="B59" s="30" t="s">
        <v>322</v>
      </c>
      <c r="C59" s="243"/>
      <c r="D59" s="239"/>
      <c r="E59" s="244"/>
      <c r="F59" s="284"/>
      <c r="G59" s="212"/>
      <c r="H59" s="213"/>
      <c r="I59" s="214"/>
    </row>
    <row r="60" spans="1:11" s="922" customFormat="1" ht="16.5">
      <c r="A60" s="293"/>
      <c r="B60" s="228" t="s">
        <v>133</v>
      </c>
      <c r="C60" s="225" t="s">
        <v>30</v>
      </c>
      <c r="D60" s="229">
        <v>3</v>
      </c>
      <c r="E60" s="230" t="s">
        <v>19</v>
      </c>
      <c r="F60" s="203"/>
      <c r="G60" s="201" t="s">
        <v>13</v>
      </c>
      <c r="H60" s="204">
        <f>D60*F60</f>
        <v>0</v>
      </c>
      <c r="I60" s="923"/>
      <c r="J60" s="923"/>
      <c r="K60" s="923"/>
    </row>
    <row r="61" spans="1:11" s="925" customFormat="1" ht="16.5">
      <c r="A61" s="292"/>
      <c r="B61" s="935"/>
      <c r="C61" s="936"/>
      <c r="D61" s="937"/>
      <c r="E61" s="938"/>
      <c r="F61" s="868"/>
      <c r="G61" s="926"/>
      <c r="H61" s="205"/>
      <c r="I61" s="924"/>
      <c r="J61" s="924"/>
      <c r="K61" s="924"/>
    </row>
    <row r="62" spans="1:11" s="925" customFormat="1" ht="16.5">
      <c r="A62" s="292"/>
      <c r="B62" s="935"/>
      <c r="C62" s="936"/>
      <c r="D62" s="937"/>
      <c r="E62" s="938"/>
      <c r="F62" s="868"/>
      <c r="G62" s="926"/>
      <c r="H62" s="205"/>
      <c r="I62" s="924"/>
      <c r="J62" s="924"/>
      <c r="K62" s="924"/>
    </row>
    <row r="63" spans="1:11" s="925" customFormat="1" ht="33">
      <c r="A63" s="292" t="s">
        <v>136</v>
      </c>
      <c r="B63" s="30" t="s">
        <v>324</v>
      </c>
      <c r="C63" s="936"/>
      <c r="D63" s="937"/>
      <c r="E63" s="938"/>
      <c r="F63" s="868"/>
      <c r="G63" s="926"/>
      <c r="H63" s="205"/>
      <c r="I63" s="924"/>
      <c r="J63" s="924"/>
      <c r="K63" s="924"/>
    </row>
    <row r="64" spans="1:11" s="221" customFormat="1" ht="16.5">
      <c r="A64" s="296"/>
      <c r="B64" s="228" t="s">
        <v>135</v>
      </c>
      <c r="C64" s="225" t="s">
        <v>30</v>
      </c>
      <c r="D64" s="229">
        <v>1</v>
      </c>
      <c r="E64" s="230" t="s">
        <v>19</v>
      </c>
      <c r="F64" s="203"/>
      <c r="G64" s="201" t="s">
        <v>13</v>
      </c>
      <c r="H64" s="204">
        <f>D64*F64</f>
        <v>0</v>
      </c>
      <c r="I64" s="207"/>
      <c r="J64" s="207"/>
      <c r="K64" s="207"/>
    </row>
    <row r="65" spans="1:11" s="925" customFormat="1" ht="16.5">
      <c r="A65" s="292"/>
      <c r="B65" s="935"/>
      <c r="C65" s="936"/>
      <c r="D65" s="937"/>
      <c r="E65" s="938"/>
      <c r="F65" s="868"/>
      <c r="G65" s="926"/>
      <c r="H65" s="205"/>
      <c r="I65" s="924"/>
      <c r="J65" s="924"/>
      <c r="K65" s="924"/>
    </row>
    <row r="66" spans="1:11" s="210" customFormat="1" ht="16.5">
      <c r="A66" s="294"/>
      <c r="B66" s="242"/>
      <c r="C66" s="243"/>
      <c r="D66" s="239"/>
      <c r="E66" s="244"/>
      <c r="F66" s="284"/>
      <c r="G66" s="212"/>
      <c r="H66" s="213"/>
      <c r="I66" s="214"/>
    </row>
    <row r="67" spans="1:11" s="210" customFormat="1" ht="17.25" thickBot="1">
      <c r="A67" s="84"/>
      <c r="B67" s="32" t="s">
        <v>91</v>
      </c>
      <c r="C67" s="57"/>
      <c r="D67" s="64"/>
      <c r="E67" s="57"/>
      <c r="F67" s="34"/>
      <c r="G67" s="53"/>
      <c r="H67" s="206">
        <f>SUM(H27:H64)</f>
        <v>0</v>
      </c>
      <c r="I67" s="214"/>
    </row>
    <row r="68" spans="1:11" s="210" customFormat="1" ht="17.25" thickTop="1">
      <c r="A68" s="82"/>
      <c r="B68" s="37"/>
      <c r="C68" s="58"/>
      <c r="D68" s="65"/>
      <c r="E68" s="58"/>
      <c r="F68" s="13"/>
      <c r="G68" s="7"/>
      <c r="H68" s="27"/>
      <c r="I68" s="214"/>
    </row>
    <row r="69" spans="1:11" s="210" customFormat="1" ht="16.5">
      <c r="A69" s="82"/>
      <c r="B69" s="37"/>
      <c r="C69" s="58"/>
      <c r="D69" s="65"/>
      <c r="E69" s="58"/>
      <c r="F69" s="13"/>
      <c r="G69" s="7"/>
      <c r="H69" s="27"/>
      <c r="I69" s="214"/>
    </row>
    <row r="70" spans="1:11" s="210" customFormat="1" ht="16.5">
      <c r="A70" s="294"/>
      <c r="B70" s="242"/>
      <c r="C70" s="243"/>
      <c r="D70" s="239"/>
      <c r="E70" s="244"/>
      <c r="F70" s="284"/>
      <c r="G70" s="212"/>
      <c r="H70" s="213"/>
      <c r="I70" s="214"/>
    </row>
    <row r="71" spans="1:11" ht="16.5">
      <c r="A71" s="83" t="s">
        <v>74</v>
      </c>
      <c r="B71" s="28" t="s">
        <v>92</v>
      </c>
      <c r="C71" s="56"/>
      <c r="D71" s="63"/>
      <c r="E71" s="56"/>
      <c r="F71" s="9"/>
      <c r="G71" s="8"/>
      <c r="H71" s="16"/>
    </row>
    <row r="72" spans="1:11" s="210" customFormat="1" ht="16.5">
      <c r="A72" s="294"/>
      <c r="B72" s="242"/>
      <c r="C72" s="243"/>
      <c r="D72" s="239"/>
      <c r="E72" s="244"/>
      <c r="F72" s="284"/>
      <c r="G72" s="212"/>
      <c r="H72" s="213"/>
      <c r="I72" s="214"/>
    </row>
    <row r="73" spans="1:11" s="210" customFormat="1" ht="66">
      <c r="A73" s="292" t="s">
        <v>87</v>
      </c>
      <c r="B73" s="30" t="s">
        <v>157</v>
      </c>
      <c r="C73" s="243"/>
      <c r="D73" s="239"/>
      <c r="E73" s="244"/>
      <c r="F73" s="284"/>
      <c r="G73" s="212"/>
      <c r="H73" s="213"/>
      <c r="I73" s="214"/>
    </row>
    <row r="74" spans="1:11" s="922" customFormat="1" ht="16.5">
      <c r="A74" s="293"/>
      <c r="B74" s="228" t="s">
        <v>138</v>
      </c>
      <c r="C74" s="225" t="s">
        <v>132</v>
      </c>
      <c r="D74" s="229">
        <v>32</v>
      </c>
      <c r="E74" s="230" t="s">
        <v>19</v>
      </c>
      <c r="F74" s="203"/>
      <c r="G74" s="201" t="s">
        <v>13</v>
      </c>
      <c r="H74" s="204">
        <f>D74*F74</f>
        <v>0</v>
      </c>
      <c r="J74" s="923"/>
      <c r="K74" s="923"/>
    </row>
    <row r="75" spans="1:11" s="210" customFormat="1" ht="16.5">
      <c r="A75" s="292"/>
      <c r="B75" s="242"/>
      <c r="C75" s="243"/>
      <c r="D75" s="239"/>
      <c r="E75" s="244"/>
      <c r="F75" s="284"/>
      <c r="G75" s="212"/>
      <c r="H75" s="213"/>
      <c r="I75" s="214"/>
    </row>
    <row r="76" spans="1:11" s="210" customFormat="1" ht="16.5">
      <c r="A76" s="292"/>
      <c r="B76" s="242"/>
      <c r="C76" s="243"/>
      <c r="D76" s="239"/>
      <c r="E76" s="244"/>
      <c r="F76" s="284"/>
      <c r="G76" s="212"/>
      <c r="H76" s="213"/>
      <c r="I76" s="214"/>
    </row>
    <row r="77" spans="1:11" s="210" customFormat="1" ht="33">
      <c r="A77" s="292" t="s">
        <v>88</v>
      </c>
      <c r="B77" s="30" t="s">
        <v>150</v>
      </c>
      <c r="C77" s="243"/>
      <c r="D77" s="239"/>
      <c r="E77" s="244"/>
      <c r="F77" s="284"/>
      <c r="G77" s="212"/>
      <c r="H77" s="213"/>
      <c r="I77" s="214"/>
    </row>
    <row r="78" spans="1:11" s="922" customFormat="1" ht="16.5">
      <c r="A78" s="293"/>
      <c r="B78" s="228" t="s">
        <v>151</v>
      </c>
      <c r="C78" s="225" t="s">
        <v>152</v>
      </c>
      <c r="D78" s="229">
        <v>114.6</v>
      </c>
      <c r="E78" s="230" t="s">
        <v>19</v>
      </c>
      <c r="F78" s="203"/>
      <c r="G78" s="201" t="s">
        <v>13</v>
      </c>
      <c r="H78" s="204">
        <f>D78*F78</f>
        <v>0</v>
      </c>
      <c r="J78" s="923"/>
      <c r="K78" s="923"/>
    </row>
    <row r="79" spans="1:11" s="210" customFormat="1" ht="16.5">
      <c r="A79" s="292"/>
      <c r="B79" s="242"/>
      <c r="C79" s="243"/>
      <c r="D79" s="239"/>
      <c r="E79" s="244"/>
      <c r="F79" s="284"/>
      <c r="G79" s="212"/>
      <c r="H79" s="213"/>
      <c r="I79" s="214"/>
    </row>
    <row r="80" spans="1:11" s="210" customFormat="1" ht="16.5">
      <c r="A80" s="292"/>
      <c r="B80" s="242"/>
      <c r="C80" s="243"/>
      <c r="D80" s="239"/>
      <c r="E80" s="244"/>
      <c r="F80" s="284"/>
      <c r="G80" s="212"/>
      <c r="H80" s="213"/>
      <c r="I80" s="214"/>
    </row>
    <row r="81" spans="1:11" s="210" customFormat="1" ht="99">
      <c r="A81" s="292" t="s">
        <v>95</v>
      </c>
      <c r="B81" s="30" t="s">
        <v>158</v>
      </c>
      <c r="C81" s="243"/>
      <c r="D81" s="239"/>
      <c r="E81" s="244"/>
      <c r="F81" s="284"/>
      <c r="G81" s="212"/>
      <c r="H81" s="213"/>
      <c r="I81" s="214"/>
    </row>
    <row r="82" spans="1:11" s="922" customFormat="1" ht="16.5">
      <c r="A82" s="293"/>
      <c r="B82" s="228" t="s">
        <v>139</v>
      </c>
      <c r="C82" s="225" t="s">
        <v>132</v>
      </c>
      <c r="D82" s="229">
        <v>24.5</v>
      </c>
      <c r="E82" s="230" t="s">
        <v>19</v>
      </c>
      <c r="F82" s="203"/>
      <c r="G82" s="201" t="s">
        <v>13</v>
      </c>
      <c r="H82" s="204">
        <f>D82*F82</f>
        <v>0</v>
      </c>
      <c r="J82" s="923"/>
      <c r="K82" s="923"/>
    </row>
    <row r="83" spans="1:11" s="210" customFormat="1" ht="16.5">
      <c r="A83" s="292"/>
      <c r="B83" s="242"/>
      <c r="C83" s="243"/>
      <c r="D83" s="239"/>
      <c r="E83" s="244"/>
      <c r="F83" s="284"/>
      <c r="G83" s="212"/>
      <c r="H83" s="213"/>
      <c r="I83" s="214"/>
    </row>
    <row r="84" spans="1:11" s="210" customFormat="1" ht="16.5">
      <c r="A84" s="292"/>
      <c r="B84" s="242"/>
      <c r="C84" s="243"/>
      <c r="D84" s="239"/>
      <c r="E84" s="244"/>
      <c r="F84" s="284"/>
      <c r="G84" s="212"/>
      <c r="H84" s="213"/>
      <c r="I84" s="214"/>
    </row>
    <row r="85" spans="1:11" s="210" customFormat="1" ht="49.5">
      <c r="A85" s="292" t="s">
        <v>96</v>
      </c>
      <c r="B85" s="30" t="s">
        <v>325</v>
      </c>
      <c r="C85" s="243"/>
      <c r="D85" s="239"/>
      <c r="E85" s="244"/>
      <c r="F85" s="284"/>
      <c r="G85" s="212"/>
      <c r="H85" s="213"/>
      <c r="I85" s="214"/>
    </row>
    <row r="86" spans="1:11" s="922" customFormat="1" ht="16.5">
      <c r="A86" s="293"/>
      <c r="B86" s="228" t="s">
        <v>326</v>
      </c>
      <c r="C86" s="225" t="s">
        <v>3</v>
      </c>
      <c r="D86" s="229">
        <v>1</v>
      </c>
      <c r="E86" s="230" t="s">
        <v>19</v>
      </c>
      <c r="F86" s="203"/>
      <c r="G86" s="201" t="s">
        <v>13</v>
      </c>
      <c r="H86" s="204">
        <f>D86*F86</f>
        <v>0</v>
      </c>
      <c r="J86" s="923"/>
      <c r="K86" s="923"/>
    </row>
    <row r="87" spans="1:11" s="210" customFormat="1" ht="16.5">
      <c r="A87" s="292"/>
      <c r="B87" s="242"/>
      <c r="C87" s="243"/>
      <c r="D87" s="239"/>
      <c r="E87" s="244"/>
      <c r="F87" s="284"/>
      <c r="G87" s="212"/>
      <c r="H87" s="213"/>
      <c r="I87" s="214"/>
    </row>
    <row r="88" spans="1:11" s="210" customFormat="1" ht="16.5">
      <c r="A88" s="292"/>
      <c r="B88" s="242"/>
      <c r="C88" s="243"/>
      <c r="D88" s="239"/>
      <c r="E88" s="244"/>
      <c r="F88" s="284"/>
      <c r="G88" s="212"/>
      <c r="H88" s="213"/>
      <c r="I88" s="214"/>
    </row>
    <row r="89" spans="1:11" s="210" customFormat="1" ht="49.5">
      <c r="A89" s="292" t="s">
        <v>97</v>
      </c>
      <c r="B89" s="30" t="s">
        <v>182</v>
      </c>
      <c r="C89" s="243"/>
      <c r="D89" s="239"/>
      <c r="E89" s="244"/>
      <c r="F89" s="284"/>
      <c r="G89" s="212"/>
      <c r="H89" s="213"/>
      <c r="I89" s="214"/>
    </row>
    <row r="90" spans="1:11" s="922" customFormat="1" ht="16.5">
      <c r="A90" s="293"/>
      <c r="B90" s="228" t="s">
        <v>140</v>
      </c>
      <c r="C90" s="225" t="s">
        <v>132</v>
      </c>
      <c r="D90" s="229">
        <v>3</v>
      </c>
      <c r="E90" s="230" t="s">
        <v>19</v>
      </c>
      <c r="F90" s="203"/>
      <c r="G90" s="201" t="s">
        <v>13</v>
      </c>
      <c r="H90" s="204">
        <f>D90*F90</f>
        <v>0</v>
      </c>
      <c r="J90" s="923"/>
      <c r="K90" s="923"/>
    </row>
    <row r="91" spans="1:11" s="210" customFormat="1" ht="16.5">
      <c r="A91" s="292"/>
      <c r="B91" s="242"/>
      <c r="C91" s="243"/>
      <c r="D91" s="239"/>
      <c r="E91" s="244"/>
      <c r="F91" s="284"/>
      <c r="G91" s="212"/>
      <c r="H91" s="213"/>
      <c r="I91" s="214"/>
    </row>
    <row r="92" spans="1:11" s="210" customFormat="1" ht="16.5">
      <c r="A92" s="292"/>
      <c r="B92" s="242"/>
      <c r="C92" s="243"/>
      <c r="D92" s="239"/>
      <c r="E92" s="244"/>
      <c r="F92" s="284"/>
      <c r="G92" s="212"/>
      <c r="H92" s="213"/>
      <c r="I92" s="214"/>
    </row>
    <row r="93" spans="1:11" s="210" customFormat="1" ht="33">
      <c r="A93" s="292" t="s">
        <v>98</v>
      </c>
      <c r="B93" s="30" t="s">
        <v>153</v>
      </c>
      <c r="C93" s="243"/>
      <c r="D93" s="239"/>
      <c r="E93" s="244"/>
      <c r="F93" s="284"/>
      <c r="G93" s="212"/>
      <c r="H93" s="213"/>
      <c r="I93" s="214"/>
    </row>
    <row r="94" spans="1:11" s="922" customFormat="1" ht="16.5">
      <c r="A94" s="293"/>
      <c r="B94" s="228" t="s">
        <v>154</v>
      </c>
      <c r="C94" s="225" t="s">
        <v>152</v>
      </c>
      <c r="D94" s="229">
        <v>31</v>
      </c>
      <c r="E94" s="230" t="s">
        <v>19</v>
      </c>
      <c r="F94" s="203"/>
      <c r="G94" s="201" t="s">
        <v>13</v>
      </c>
      <c r="H94" s="204">
        <f>D94*F94</f>
        <v>0</v>
      </c>
      <c r="J94" s="923"/>
      <c r="K94" s="923"/>
    </row>
    <row r="95" spans="1:11" s="210" customFormat="1" ht="16.5">
      <c r="A95" s="292"/>
      <c r="B95" s="242"/>
      <c r="C95" s="243"/>
      <c r="D95" s="239"/>
      <c r="E95" s="244"/>
      <c r="F95" s="284"/>
      <c r="G95" s="212"/>
      <c r="H95" s="213"/>
      <c r="I95" s="214"/>
    </row>
    <row r="96" spans="1:11" s="210" customFormat="1" ht="16.5">
      <c r="A96" s="292"/>
      <c r="B96" s="242"/>
      <c r="C96" s="243"/>
      <c r="D96" s="239"/>
      <c r="E96" s="244"/>
      <c r="F96" s="284"/>
      <c r="G96" s="212"/>
      <c r="H96" s="213"/>
      <c r="I96" s="214"/>
    </row>
    <row r="97" spans="1:11" s="210" customFormat="1" ht="33.75" customHeight="1">
      <c r="A97" s="292" t="s">
        <v>100</v>
      </c>
      <c r="B97" s="30" t="s">
        <v>142</v>
      </c>
      <c r="C97" s="243"/>
      <c r="D97" s="239"/>
      <c r="E97" s="244"/>
      <c r="F97" s="284"/>
      <c r="G97" s="212"/>
      <c r="H97" s="213"/>
      <c r="I97" s="214"/>
    </row>
    <row r="98" spans="1:11" s="922" customFormat="1" ht="16.5">
      <c r="A98" s="293"/>
      <c r="B98" s="228" t="s">
        <v>143</v>
      </c>
      <c r="C98" s="225" t="s">
        <v>132</v>
      </c>
      <c r="D98" s="229">
        <v>11.5</v>
      </c>
      <c r="E98" s="230" t="s">
        <v>19</v>
      </c>
      <c r="F98" s="203"/>
      <c r="G98" s="201" t="s">
        <v>13</v>
      </c>
      <c r="H98" s="204">
        <f>D98*F98</f>
        <v>0</v>
      </c>
      <c r="J98" s="923"/>
      <c r="K98" s="923"/>
    </row>
    <row r="99" spans="1:11" s="210" customFormat="1" ht="16.5">
      <c r="A99" s="296"/>
      <c r="B99" s="242"/>
      <c r="C99" s="243"/>
      <c r="D99" s="239"/>
      <c r="E99" s="244"/>
      <c r="F99" s="284"/>
      <c r="G99" s="212"/>
      <c r="H99" s="213"/>
      <c r="I99" s="214"/>
    </row>
    <row r="100" spans="1:11" s="210" customFormat="1" ht="16.5">
      <c r="A100" s="296"/>
      <c r="B100" s="242"/>
      <c r="C100" s="243"/>
      <c r="D100" s="239"/>
      <c r="E100" s="244"/>
      <c r="F100" s="284"/>
      <c r="G100" s="212"/>
      <c r="H100" s="213"/>
      <c r="I100" s="214"/>
    </row>
    <row r="101" spans="1:11" s="210" customFormat="1" ht="66">
      <c r="A101" s="292" t="s">
        <v>101</v>
      </c>
      <c r="B101" s="30" t="s">
        <v>184</v>
      </c>
      <c r="C101" s="243"/>
      <c r="D101" s="239"/>
      <c r="E101" s="244"/>
      <c r="F101" s="284"/>
      <c r="G101" s="212"/>
      <c r="H101" s="213"/>
      <c r="I101" s="214"/>
    </row>
    <row r="102" spans="1:11" s="922" customFormat="1" ht="16.5">
      <c r="A102" s="293"/>
      <c r="B102" s="228" t="s">
        <v>183</v>
      </c>
      <c r="C102" s="225" t="s">
        <v>132</v>
      </c>
      <c r="D102" s="229">
        <v>49.5</v>
      </c>
      <c r="E102" s="230" t="s">
        <v>19</v>
      </c>
      <c r="F102" s="203"/>
      <c r="G102" s="201" t="s">
        <v>13</v>
      </c>
      <c r="H102" s="204">
        <f>D102*F102</f>
        <v>0</v>
      </c>
      <c r="J102" s="923"/>
      <c r="K102" s="923"/>
    </row>
    <row r="103" spans="1:11" s="210" customFormat="1" ht="16.5">
      <c r="A103" s="296"/>
      <c r="B103" s="242"/>
      <c r="C103" s="243"/>
      <c r="D103" s="239"/>
      <c r="E103" s="244"/>
      <c r="F103" s="284"/>
      <c r="G103" s="212"/>
      <c r="H103" s="213"/>
      <c r="I103" s="214"/>
    </row>
    <row r="104" spans="1:11" s="210" customFormat="1" ht="16.5">
      <c r="A104" s="296"/>
      <c r="B104" s="242"/>
      <c r="C104" s="243"/>
      <c r="D104" s="239"/>
      <c r="E104" s="244"/>
      <c r="F104" s="284"/>
      <c r="G104" s="212"/>
      <c r="H104" s="213"/>
      <c r="I104" s="214"/>
    </row>
    <row r="105" spans="1:11" s="210" customFormat="1" ht="33">
      <c r="A105" s="292" t="s">
        <v>134</v>
      </c>
      <c r="B105" s="30" t="s">
        <v>155</v>
      </c>
      <c r="C105" s="243"/>
      <c r="D105" s="239"/>
      <c r="E105" s="244"/>
      <c r="F105" s="284"/>
      <c r="G105" s="212"/>
      <c r="H105" s="213"/>
      <c r="I105" s="214"/>
    </row>
    <row r="106" spans="1:11" s="922" customFormat="1" ht="16.5">
      <c r="A106" s="293"/>
      <c r="B106" s="228" t="s">
        <v>156</v>
      </c>
      <c r="C106" s="225" t="s">
        <v>152</v>
      </c>
      <c r="D106" s="229">
        <v>96.1</v>
      </c>
      <c r="E106" s="230" t="s">
        <v>19</v>
      </c>
      <c r="F106" s="203"/>
      <c r="G106" s="201" t="s">
        <v>13</v>
      </c>
      <c r="H106" s="204">
        <f>D106*F106</f>
        <v>0</v>
      </c>
      <c r="J106" s="923"/>
      <c r="K106" s="923"/>
    </row>
    <row r="107" spans="1:11" s="210" customFormat="1" ht="16.5">
      <c r="A107" s="296"/>
      <c r="B107" s="242"/>
      <c r="C107" s="243"/>
      <c r="D107" s="239"/>
      <c r="E107" s="244"/>
      <c r="F107" s="284"/>
      <c r="G107" s="212"/>
      <c r="H107" s="213"/>
      <c r="I107" s="214"/>
    </row>
    <row r="108" spans="1:11" s="210" customFormat="1" ht="16.5">
      <c r="A108" s="296"/>
      <c r="B108" s="242"/>
      <c r="C108" s="243"/>
      <c r="D108" s="239"/>
      <c r="E108" s="244"/>
      <c r="F108" s="284"/>
      <c r="G108" s="212"/>
      <c r="H108" s="213"/>
      <c r="I108" s="214"/>
    </row>
    <row r="109" spans="1:11" s="210" customFormat="1" ht="49.5">
      <c r="A109" s="292" t="s">
        <v>136</v>
      </c>
      <c r="B109" s="30" t="s">
        <v>144</v>
      </c>
      <c r="C109" s="243"/>
      <c r="D109" s="239"/>
      <c r="E109" s="244"/>
      <c r="F109" s="284"/>
      <c r="G109" s="212"/>
      <c r="H109" s="213"/>
      <c r="I109" s="214"/>
    </row>
    <row r="110" spans="1:11" s="922" customFormat="1" ht="16.5">
      <c r="A110" s="293"/>
      <c r="B110" s="228" t="s">
        <v>145</v>
      </c>
      <c r="C110" s="225" t="s">
        <v>132</v>
      </c>
      <c r="D110" s="229">
        <v>3.5</v>
      </c>
      <c r="E110" s="230" t="s">
        <v>19</v>
      </c>
      <c r="F110" s="203"/>
      <c r="G110" s="201" t="s">
        <v>13</v>
      </c>
      <c r="H110" s="204">
        <f>D110*F110</f>
        <v>0</v>
      </c>
      <c r="J110" s="923"/>
      <c r="K110" s="923"/>
    </row>
    <row r="111" spans="1:11" s="210" customFormat="1" ht="16.5">
      <c r="A111" s="296"/>
      <c r="B111" s="242"/>
      <c r="C111" s="243"/>
      <c r="D111" s="239"/>
      <c r="E111" s="244"/>
      <c r="F111" s="284"/>
      <c r="G111" s="212"/>
      <c r="H111" s="213"/>
      <c r="I111" s="214"/>
    </row>
    <row r="112" spans="1:11" s="210" customFormat="1" ht="16.5">
      <c r="A112" s="296"/>
      <c r="B112" s="242"/>
      <c r="C112" s="243"/>
      <c r="D112" s="239"/>
      <c r="E112" s="244"/>
      <c r="F112" s="284"/>
      <c r="G112" s="212"/>
      <c r="H112" s="213"/>
      <c r="I112" s="214"/>
    </row>
    <row r="113" spans="1:11" s="210" customFormat="1" ht="49.5">
      <c r="A113" s="292" t="s">
        <v>209</v>
      </c>
      <c r="B113" s="30" t="s">
        <v>149</v>
      </c>
      <c r="C113" s="243"/>
      <c r="D113" s="239"/>
      <c r="E113" s="244"/>
      <c r="F113" s="284"/>
      <c r="G113" s="212"/>
      <c r="H113" s="213"/>
      <c r="I113" s="214"/>
    </row>
    <row r="114" spans="1:11" s="922" customFormat="1" ht="16.5">
      <c r="A114" s="293"/>
      <c r="B114" s="228" t="s">
        <v>148</v>
      </c>
      <c r="C114" s="225" t="s">
        <v>132</v>
      </c>
      <c r="D114" s="229">
        <v>66.5</v>
      </c>
      <c r="E114" s="230" t="s">
        <v>19</v>
      </c>
      <c r="F114" s="203"/>
      <c r="G114" s="201" t="s">
        <v>13</v>
      </c>
      <c r="H114" s="204">
        <f>D114*F114</f>
        <v>0</v>
      </c>
      <c r="J114" s="923"/>
      <c r="K114" s="923"/>
    </row>
    <row r="115" spans="1:11" s="210" customFormat="1" ht="16.5">
      <c r="A115" s="296"/>
      <c r="B115" s="242"/>
      <c r="C115" s="243"/>
      <c r="D115" s="239"/>
      <c r="E115" s="244"/>
      <c r="F115" s="284"/>
      <c r="G115" s="212"/>
      <c r="H115" s="213"/>
      <c r="I115" s="214"/>
    </row>
    <row r="116" spans="1:11" s="210" customFormat="1" ht="16.5">
      <c r="A116" s="294"/>
      <c r="B116" s="242"/>
      <c r="C116" s="243"/>
      <c r="D116" s="239"/>
      <c r="E116" s="244"/>
      <c r="F116" s="284"/>
      <c r="G116" s="212"/>
      <c r="H116" s="213"/>
      <c r="I116" s="214"/>
    </row>
    <row r="117" spans="1:11" s="210" customFormat="1" ht="17.25" thickBot="1">
      <c r="A117" s="84"/>
      <c r="B117" s="32" t="s">
        <v>93</v>
      </c>
      <c r="C117" s="57"/>
      <c r="D117" s="64"/>
      <c r="E117" s="57"/>
      <c r="F117" s="34"/>
      <c r="G117" s="53"/>
      <c r="H117" s="206">
        <f>SUM(H73:H114)</f>
        <v>0</v>
      </c>
      <c r="I117" s="214"/>
    </row>
    <row r="118" spans="1:11" s="210" customFormat="1" ht="17.25" thickTop="1">
      <c r="A118" s="297"/>
      <c r="B118" s="242"/>
      <c r="C118" s="243"/>
      <c r="D118" s="239"/>
      <c r="E118" s="244"/>
      <c r="F118" s="284"/>
      <c r="G118" s="212"/>
      <c r="H118" s="213"/>
      <c r="I118" s="214"/>
    </row>
    <row r="119" spans="1:11" ht="16.5">
      <c r="A119" s="298"/>
      <c r="B119" s="299"/>
      <c r="C119" s="243"/>
      <c r="D119" s="239"/>
      <c r="E119" s="300"/>
      <c r="F119" s="284"/>
      <c r="G119" s="212"/>
      <c r="H119" s="213"/>
    </row>
    <row r="120" spans="1:11" ht="16.5">
      <c r="A120" s="83" t="s">
        <v>75</v>
      </c>
      <c r="B120" s="28" t="s">
        <v>159</v>
      </c>
      <c r="C120" s="56"/>
      <c r="D120" s="63"/>
      <c r="E120" s="56"/>
      <c r="F120" s="9"/>
      <c r="G120" s="8"/>
      <c r="H120" s="16"/>
    </row>
    <row r="121" spans="1:11" s="210" customFormat="1" ht="16.5">
      <c r="A121" s="294"/>
      <c r="B121" s="242"/>
      <c r="C121" s="243"/>
      <c r="D121" s="239"/>
      <c r="E121" s="244"/>
      <c r="F121" s="284"/>
      <c r="G121" s="212"/>
      <c r="H121" s="213"/>
      <c r="I121" s="214"/>
    </row>
    <row r="122" spans="1:11" s="210" customFormat="1" ht="34.5">
      <c r="A122" s="292" t="s">
        <v>87</v>
      </c>
      <c r="B122" s="30" t="s">
        <v>175</v>
      </c>
      <c r="C122" s="252"/>
      <c r="D122" s="301"/>
      <c r="E122" s="252"/>
      <c r="F122" s="284"/>
      <c r="G122" s="212"/>
      <c r="H122" s="213"/>
      <c r="I122" s="214"/>
    </row>
    <row r="123" spans="1:11" s="922" customFormat="1" ht="16.5">
      <c r="A123" s="293"/>
      <c r="B123" s="228" t="s">
        <v>529</v>
      </c>
      <c r="C123" s="225" t="s">
        <v>132</v>
      </c>
      <c r="D123" s="229">
        <v>1.55</v>
      </c>
      <c r="E123" s="230" t="s">
        <v>19</v>
      </c>
      <c r="F123" s="203"/>
      <c r="G123" s="201" t="s">
        <v>13</v>
      </c>
      <c r="H123" s="204">
        <f>D123*F123</f>
        <v>0</v>
      </c>
      <c r="J123" s="923"/>
      <c r="K123" s="923"/>
    </row>
    <row r="124" spans="1:11" s="922" customFormat="1" ht="16.5">
      <c r="A124" s="293"/>
      <c r="B124" s="228" t="s">
        <v>530</v>
      </c>
      <c r="C124" s="225" t="s">
        <v>132</v>
      </c>
      <c r="D124" s="229">
        <v>9.6</v>
      </c>
      <c r="E124" s="230" t="s">
        <v>19</v>
      </c>
      <c r="F124" s="203"/>
      <c r="G124" s="201" t="s">
        <v>13</v>
      </c>
      <c r="H124" s="204">
        <f>D124*F124</f>
        <v>0</v>
      </c>
      <c r="J124" s="923"/>
      <c r="K124" s="923"/>
    </row>
    <row r="125" spans="1:11" s="925" customFormat="1" ht="16.5">
      <c r="A125" s="292"/>
      <c r="B125" s="935"/>
      <c r="C125" s="936"/>
      <c r="D125" s="937"/>
      <c r="E125" s="938"/>
      <c r="F125" s="868"/>
      <c r="G125" s="926"/>
      <c r="H125" s="205"/>
      <c r="J125" s="924"/>
      <c r="K125" s="924"/>
    </row>
    <row r="126" spans="1:11" s="210" customFormat="1" ht="16.5">
      <c r="A126" s="292"/>
      <c r="B126" s="302"/>
      <c r="C126" s="243"/>
      <c r="D126" s="239"/>
      <c r="E126" s="244"/>
      <c r="F126" s="284"/>
      <c r="G126" s="212"/>
      <c r="H126" s="213"/>
      <c r="I126" s="214"/>
    </row>
    <row r="127" spans="1:11" s="210" customFormat="1" ht="34.5">
      <c r="A127" s="292" t="s">
        <v>88</v>
      </c>
      <c r="B127" s="30" t="s">
        <v>176</v>
      </c>
      <c r="C127" s="252"/>
      <c r="D127" s="301"/>
      <c r="E127" s="252"/>
      <c r="F127" s="284"/>
      <c r="G127" s="212"/>
      <c r="H127" s="213"/>
      <c r="I127" s="214"/>
    </row>
    <row r="128" spans="1:11" s="212" customFormat="1" ht="16.5">
      <c r="A128" s="293"/>
      <c r="B128" s="228" t="s">
        <v>161</v>
      </c>
      <c r="C128" s="225" t="s">
        <v>132</v>
      </c>
      <c r="D128" s="229">
        <v>10.8</v>
      </c>
      <c r="E128" s="230" t="s">
        <v>19</v>
      </c>
      <c r="F128" s="203"/>
      <c r="G128" s="201" t="s">
        <v>13</v>
      </c>
      <c r="H128" s="204">
        <f>D128*F128</f>
        <v>0</v>
      </c>
    </row>
    <row r="129" spans="1:9" s="210" customFormat="1" ht="16.5">
      <c r="A129" s="292"/>
      <c r="B129" s="228"/>
      <c r="C129" s="225"/>
      <c r="D129" s="229"/>
      <c r="E129" s="229"/>
      <c r="F129" s="868"/>
      <c r="G129" s="201"/>
      <c r="H129" s="204"/>
      <c r="I129" s="214"/>
    </row>
    <row r="130" spans="1:9" s="210" customFormat="1" ht="16.5">
      <c r="A130" s="292"/>
      <c r="B130" s="228"/>
      <c r="C130" s="225"/>
      <c r="D130" s="229"/>
      <c r="E130" s="229"/>
      <c r="F130" s="868"/>
      <c r="G130" s="201"/>
      <c r="H130" s="204"/>
      <c r="I130" s="214"/>
    </row>
    <row r="131" spans="1:9" s="210" customFormat="1" ht="34.5">
      <c r="A131" s="292" t="s">
        <v>95</v>
      </c>
      <c r="B131" s="30" t="s">
        <v>177</v>
      </c>
      <c r="C131" s="225"/>
      <c r="D131" s="229"/>
      <c r="E131" s="229"/>
      <c r="F131" s="868"/>
      <c r="G131" s="201"/>
      <c r="H131" s="204"/>
      <c r="I131" s="214"/>
    </row>
    <row r="132" spans="1:9" s="212" customFormat="1" ht="16.5">
      <c r="A132" s="293"/>
      <c r="B132" s="228" t="s">
        <v>555</v>
      </c>
      <c r="C132" s="225" t="s">
        <v>132</v>
      </c>
      <c r="D132" s="229">
        <v>0.65</v>
      </c>
      <c r="E132" s="230" t="s">
        <v>19</v>
      </c>
      <c r="F132" s="203"/>
      <c r="G132" s="201" t="s">
        <v>13</v>
      </c>
      <c r="H132" s="204">
        <f>D132*F132</f>
        <v>0</v>
      </c>
    </row>
    <row r="133" spans="1:9" s="212" customFormat="1" ht="16.5">
      <c r="A133" s="293"/>
      <c r="B133" s="228" t="s">
        <v>162</v>
      </c>
      <c r="C133" s="225" t="s">
        <v>132</v>
      </c>
      <c r="D133" s="229">
        <v>2.9</v>
      </c>
      <c r="E133" s="230" t="s">
        <v>19</v>
      </c>
      <c r="F133" s="203"/>
      <c r="G133" s="201" t="s">
        <v>13</v>
      </c>
      <c r="H133" s="204">
        <f>D133*F133</f>
        <v>0</v>
      </c>
    </row>
    <row r="134" spans="1:9" s="212" customFormat="1" ht="16.5">
      <c r="A134" s="293"/>
      <c r="B134" s="228"/>
      <c r="C134" s="225"/>
      <c r="D134" s="229"/>
      <c r="E134" s="230"/>
      <c r="F134" s="203"/>
      <c r="G134" s="201"/>
      <c r="H134" s="204"/>
    </row>
    <row r="135" spans="1:9" s="210" customFormat="1" ht="16.5">
      <c r="A135" s="292"/>
      <c r="B135" s="302"/>
      <c r="C135" s="243"/>
      <c r="D135" s="239"/>
      <c r="E135" s="244"/>
      <c r="F135" s="284"/>
      <c r="G135" s="212"/>
      <c r="H135" s="213"/>
      <c r="I135" s="214"/>
    </row>
    <row r="136" spans="1:9" s="210" customFormat="1" ht="34.5">
      <c r="A136" s="292" t="s">
        <v>96</v>
      </c>
      <c r="B136" s="30" t="s">
        <v>178</v>
      </c>
      <c r="C136" s="252"/>
      <c r="D136" s="301"/>
      <c r="E136" s="252"/>
      <c r="F136" s="284"/>
      <c r="G136" s="212"/>
      <c r="H136" s="213"/>
      <c r="I136" s="214"/>
    </row>
    <row r="137" spans="1:9" s="212" customFormat="1" ht="16.5">
      <c r="A137" s="293"/>
      <c r="B137" s="228" t="s">
        <v>163</v>
      </c>
      <c r="C137" s="225" t="s">
        <v>132</v>
      </c>
      <c r="D137" s="229">
        <v>2.1</v>
      </c>
      <c r="E137" s="230" t="s">
        <v>19</v>
      </c>
      <c r="F137" s="203"/>
      <c r="G137" s="201" t="s">
        <v>13</v>
      </c>
      <c r="H137" s="204">
        <f>D137*F137</f>
        <v>0</v>
      </c>
    </row>
    <row r="138" spans="1:9" s="210" customFormat="1" ht="16.5">
      <c r="A138" s="292"/>
      <c r="B138" s="228"/>
      <c r="C138" s="225"/>
      <c r="D138" s="229"/>
      <c r="E138" s="229"/>
      <c r="F138" s="868"/>
      <c r="G138" s="201"/>
      <c r="H138" s="204"/>
      <c r="I138" s="214"/>
    </row>
    <row r="139" spans="1:9" s="210" customFormat="1" ht="16.5">
      <c r="A139" s="292"/>
      <c r="B139" s="302"/>
      <c r="C139" s="243"/>
      <c r="D139" s="239"/>
      <c r="E139" s="244"/>
      <c r="F139" s="284"/>
      <c r="G139" s="212"/>
      <c r="H139" s="213"/>
      <c r="I139" s="214"/>
    </row>
    <row r="140" spans="1:9" s="210" customFormat="1" ht="51">
      <c r="A140" s="292" t="s">
        <v>97</v>
      </c>
      <c r="B140" s="30" t="s">
        <v>179</v>
      </c>
      <c r="C140" s="252"/>
      <c r="D140" s="301"/>
      <c r="E140" s="252"/>
      <c r="F140" s="284"/>
      <c r="G140" s="212"/>
      <c r="H140" s="213"/>
      <c r="I140" s="214"/>
    </row>
    <row r="141" spans="1:9" s="212" customFormat="1" ht="16.5">
      <c r="A141" s="293"/>
      <c r="B141" s="228" t="s">
        <v>164</v>
      </c>
      <c r="C141" s="225" t="s">
        <v>132</v>
      </c>
      <c r="D141" s="229">
        <v>0.38</v>
      </c>
      <c r="E141" s="230" t="s">
        <v>19</v>
      </c>
      <c r="F141" s="203"/>
      <c r="G141" s="201" t="s">
        <v>13</v>
      </c>
      <c r="H141" s="204">
        <f>D141*F141</f>
        <v>0</v>
      </c>
    </row>
    <row r="142" spans="1:9" s="210" customFormat="1" ht="16.5">
      <c r="A142" s="296"/>
      <c r="B142" s="228"/>
      <c r="C142" s="225"/>
      <c r="D142" s="229"/>
      <c r="E142" s="229"/>
      <c r="F142" s="868"/>
      <c r="G142" s="201"/>
      <c r="H142" s="204"/>
      <c r="I142" s="214"/>
    </row>
    <row r="143" spans="1:9" s="210" customFormat="1" ht="16.5">
      <c r="A143" s="296"/>
      <c r="B143" s="302"/>
      <c r="C143" s="243"/>
      <c r="D143" s="239"/>
      <c r="E143" s="244"/>
      <c r="F143" s="284"/>
      <c r="G143" s="212"/>
      <c r="H143" s="213"/>
      <c r="I143" s="214"/>
    </row>
    <row r="144" spans="1:9" s="210" customFormat="1" ht="33">
      <c r="A144" s="292" t="s">
        <v>98</v>
      </c>
      <c r="B144" s="30" t="s">
        <v>806</v>
      </c>
      <c r="C144" s="252"/>
      <c r="D144" s="301"/>
      <c r="E144" s="252"/>
      <c r="F144" s="284"/>
      <c r="G144" s="212"/>
      <c r="H144" s="213"/>
      <c r="I144" s="214"/>
    </row>
    <row r="145" spans="1:9" s="212" customFormat="1" ht="16.5">
      <c r="A145" s="293"/>
      <c r="B145" s="228" t="s">
        <v>807</v>
      </c>
      <c r="C145" s="225" t="s">
        <v>165</v>
      </c>
      <c r="D145" s="229">
        <v>746.7</v>
      </c>
      <c r="E145" s="230" t="s">
        <v>19</v>
      </c>
      <c r="F145" s="203"/>
      <c r="G145" s="201" t="s">
        <v>13</v>
      </c>
      <c r="H145" s="204">
        <f>D145*F145</f>
        <v>0</v>
      </c>
    </row>
    <row r="146" spans="1:9" s="212" customFormat="1" ht="16.5">
      <c r="A146" s="293"/>
      <c r="B146" s="228" t="s">
        <v>808</v>
      </c>
      <c r="C146" s="225" t="s">
        <v>165</v>
      </c>
      <c r="D146" s="229">
        <v>527.9</v>
      </c>
      <c r="E146" s="230" t="s">
        <v>19</v>
      </c>
      <c r="F146" s="203"/>
      <c r="G146" s="201" t="s">
        <v>13</v>
      </c>
      <c r="H146" s="204">
        <f>D146*F146</f>
        <v>0</v>
      </c>
    </row>
    <row r="147" spans="1:9" s="210" customFormat="1" ht="16.5">
      <c r="A147" s="292"/>
      <c r="B147" s="302"/>
      <c r="C147" s="243"/>
      <c r="D147" s="239"/>
      <c r="E147" s="244"/>
      <c r="F147" s="284"/>
      <c r="G147" s="212"/>
      <c r="H147" s="213"/>
      <c r="I147" s="214"/>
    </row>
    <row r="148" spans="1:9" s="210" customFormat="1" ht="33">
      <c r="A148" s="292" t="s">
        <v>100</v>
      </c>
      <c r="B148" s="30" t="s">
        <v>810</v>
      </c>
      <c r="C148" s="252"/>
      <c r="D148" s="301"/>
      <c r="E148" s="252"/>
      <c r="F148" s="284"/>
      <c r="G148" s="212"/>
      <c r="H148" s="213"/>
      <c r="I148" s="214"/>
    </row>
    <row r="149" spans="1:9" s="212" customFormat="1" ht="16.5">
      <c r="A149" s="293"/>
      <c r="B149" s="228" t="s">
        <v>809</v>
      </c>
      <c r="C149" s="225" t="s">
        <v>165</v>
      </c>
      <c r="D149" s="229">
        <v>35</v>
      </c>
      <c r="E149" s="230" t="s">
        <v>19</v>
      </c>
      <c r="F149" s="203"/>
      <c r="G149" s="201" t="s">
        <v>13</v>
      </c>
      <c r="H149" s="204">
        <f>D149*F149</f>
        <v>0</v>
      </c>
    </row>
    <row r="150" spans="1:9" s="210" customFormat="1" ht="16.5">
      <c r="A150" s="296"/>
      <c r="B150" s="228"/>
      <c r="C150" s="225"/>
      <c r="D150" s="229"/>
      <c r="E150" s="229"/>
      <c r="F150" s="868"/>
      <c r="G150" s="201"/>
      <c r="H150" s="204"/>
      <c r="I150" s="214"/>
    </row>
    <row r="151" spans="1:9" s="210" customFormat="1" ht="16.5">
      <c r="A151" s="296"/>
      <c r="B151" s="302"/>
      <c r="C151" s="243"/>
      <c r="D151" s="239"/>
      <c r="E151" s="244"/>
      <c r="F151" s="284"/>
      <c r="G151" s="212"/>
      <c r="H151" s="213"/>
      <c r="I151" s="214"/>
    </row>
    <row r="152" spans="1:9" s="210" customFormat="1" ht="17.25" thickBot="1">
      <c r="A152" s="84"/>
      <c r="B152" s="32" t="s">
        <v>173</v>
      </c>
      <c r="C152" s="57"/>
      <c r="D152" s="64"/>
      <c r="E152" s="57"/>
      <c r="F152" s="34"/>
      <c r="G152" s="53"/>
      <c r="H152" s="206">
        <f>SUM(H122:H149)</f>
        <v>0</v>
      </c>
      <c r="I152" s="214"/>
    </row>
    <row r="153" spans="1:9" s="210" customFormat="1" ht="16.5" customHeight="1" thickTop="1">
      <c r="A153" s="82"/>
      <c r="B153" s="37"/>
      <c r="C153" s="58"/>
      <c r="D153" s="65"/>
      <c r="E153" s="58"/>
      <c r="F153" s="13"/>
      <c r="G153" s="7"/>
      <c r="H153" s="27"/>
      <c r="I153" s="214"/>
    </row>
    <row r="154" spans="1:9" s="210" customFormat="1" ht="16.5" customHeight="1">
      <c r="A154" s="82"/>
      <c r="B154" s="37"/>
      <c r="C154" s="58"/>
      <c r="D154" s="65"/>
      <c r="E154" s="58"/>
      <c r="F154" s="13"/>
      <c r="G154" s="7"/>
      <c r="H154" s="27"/>
      <c r="I154" s="214"/>
    </row>
    <row r="155" spans="1:9" s="210" customFormat="1" ht="16.5" customHeight="1">
      <c r="A155" s="82"/>
      <c r="B155" s="37"/>
      <c r="C155" s="58"/>
      <c r="D155" s="65"/>
      <c r="E155" s="58"/>
      <c r="F155" s="13"/>
      <c r="G155" s="7"/>
      <c r="H155" s="27"/>
      <c r="I155" s="214"/>
    </row>
    <row r="156" spans="1:9" ht="16.5">
      <c r="A156" s="83" t="s">
        <v>76</v>
      </c>
      <c r="B156" s="28" t="s">
        <v>190</v>
      </c>
      <c r="C156" s="56"/>
      <c r="D156" s="63"/>
      <c r="E156" s="56"/>
      <c r="F156" s="9"/>
      <c r="G156" s="8"/>
      <c r="H156" s="16"/>
    </row>
    <row r="157" spans="1:9" ht="16.5">
      <c r="A157" s="105"/>
      <c r="B157" s="37"/>
      <c r="C157" s="58"/>
      <c r="D157" s="65"/>
      <c r="E157" s="58"/>
      <c r="F157" s="6"/>
      <c r="G157" s="7"/>
      <c r="H157" s="27"/>
    </row>
    <row r="158" spans="1:9" ht="33">
      <c r="A158" s="292" t="s">
        <v>87</v>
      </c>
      <c r="B158" s="30" t="s">
        <v>199</v>
      </c>
      <c r="C158" s="58"/>
      <c r="D158" s="65"/>
      <c r="E158" s="58"/>
      <c r="F158" s="6"/>
      <c r="G158" s="7"/>
      <c r="H158" s="27"/>
    </row>
    <row r="159" spans="1:9" s="212" customFormat="1" ht="16.5">
      <c r="A159" s="293"/>
      <c r="B159" s="228" t="s">
        <v>198</v>
      </c>
      <c r="C159" s="225" t="s">
        <v>152</v>
      </c>
      <c r="D159" s="229">
        <v>106.75</v>
      </c>
      <c r="E159" s="230" t="s">
        <v>19</v>
      </c>
      <c r="F159" s="203"/>
      <c r="G159" s="201" t="s">
        <v>13</v>
      </c>
      <c r="H159" s="204">
        <f>D159*F159</f>
        <v>0</v>
      </c>
    </row>
    <row r="160" spans="1:9" s="210" customFormat="1" ht="16.5">
      <c r="A160" s="292"/>
      <c r="B160" s="935"/>
      <c r="C160" s="936"/>
      <c r="D160" s="937"/>
      <c r="E160" s="938"/>
      <c r="F160" s="868"/>
      <c r="G160" s="926"/>
      <c r="H160" s="205"/>
      <c r="I160" s="214"/>
    </row>
    <row r="161" spans="1:9" s="210" customFormat="1" ht="16.5">
      <c r="A161" s="292"/>
      <c r="B161" s="935"/>
      <c r="C161" s="936"/>
      <c r="D161" s="937"/>
      <c r="E161" s="938"/>
      <c r="F161" s="868"/>
      <c r="G161" s="926"/>
      <c r="H161" s="205"/>
      <c r="I161" s="214"/>
    </row>
    <row r="162" spans="1:9" s="210" customFormat="1" ht="66" customHeight="1">
      <c r="A162" s="292" t="s">
        <v>88</v>
      </c>
      <c r="B162" s="935" t="s">
        <v>200</v>
      </c>
      <c r="C162" s="936"/>
      <c r="D162" s="937"/>
      <c r="E162" s="938"/>
      <c r="F162" s="868"/>
      <c r="G162" s="926"/>
      <c r="H162" s="205"/>
      <c r="I162" s="214"/>
    </row>
    <row r="163" spans="1:9" s="212" customFormat="1" ht="16.5">
      <c r="A163" s="293"/>
      <c r="B163" s="228" t="s">
        <v>197</v>
      </c>
      <c r="C163" s="225" t="s">
        <v>152</v>
      </c>
      <c r="D163" s="229">
        <v>31.5</v>
      </c>
      <c r="E163" s="230" t="s">
        <v>19</v>
      </c>
      <c r="F163" s="203"/>
      <c r="G163" s="201" t="s">
        <v>13</v>
      </c>
      <c r="H163" s="204">
        <f>D163*F163</f>
        <v>0</v>
      </c>
    </row>
    <row r="164" spans="1:9" s="212" customFormat="1" ht="16.5">
      <c r="A164" s="293"/>
      <c r="B164" s="228"/>
      <c r="C164" s="225"/>
      <c r="D164" s="229"/>
      <c r="E164" s="230"/>
      <c r="F164" s="203"/>
      <c r="G164" s="201"/>
      <c r="H164" s="204"/>
    </row>
    <row r="165" spans="1:9" s="212" customFormat="1" ht="16.5">
      <c r="A165" s="293"/>
      <c r="B165" s="228"/>
      <c r="C165" s="225"/>
      <c r="D165" s="229"/>
      <c r="E165" s="230"/>
      <c r="F165" s="203"/>
      <c r="G165" s="201"/>
      <c r="H165" s="204"/>
    </row>
    <row r="166" spans="1:9" s="212" customFormat="1" ht="82.5">
      <c r="A166" s="292" t="s">
        <v>95</v>
      </c>
      <c r="B166" s="935" t="s">
        <v>300</v>
      </c>
      <c r="C166" s="225"/>
      <c r="D166" s="229"/>
      <c r="E166" s="230"/>
      <c r="F166" s="203"/>
      <c r="G166" s="201"/>
      <c r="H166" s="204"/>
    </row>
    <row r="167" spans="1:9" s="212" customFormat="1" ht="16.5">
      <c r="A167" s="293"/>
      <c r="B167" s="228" t="s">
        <v>301</v>
      </c>
      <c r="C167" s="225" t="s">
        <v>131</v>
      </c>
      <c r="D167" s="229">
        <v>31.5</v>
      </c>
      <c r="E167" s="230" t="s">
        <v>19</v>
      </c>
      <c r="F167" s="203"/>
      <c r="G167" s="201" t="s">
        <v>13</v>
      </c>
      <c r="H167" s="204">
        <f>D167*F167</f>
        <v>0</v>
      </c>
    </row>
    <row r="168" spans="1:9" s="212" customFormat="1" ht="16.5">
      <c r="A168" s="293"/>
      <c r="B168" s="228"/>
      <c r="C168" s="225"/>
      <c r="D168" s="229"/>
      <c r="E168" s="230"/>
      <c r="F168" s="203"/>
      <c r="G168" s="201"/>
      <c r="H168" s="204"/>
    </row>
    <row r="169" spans="1:9" s="210" customFormat="1" ht="16.5" customHeight="1">
      <c r="A169" s="82"/>
      <c r="B169" s="37"/>
      <c r="C169" s="58"/>
      <c r="D169" s="65"/>
      <c r="E169" s="58"/>
      <c r="F169" s="13"/>
      <c r="G169" s="7"/>
      <c r="H169" s="27"/>
      <c r="I169" s="214"/>
    </row>
    <row r="170" spans="1:9" s="210" customFormat="1" ht="86.25" customHeight="1">
      <c r="A170" s="292" t="s">
        <v>96</v>
      </c>
      <c r="B170" s="30" t="s">
        <v>193</v>
      </c>
      <c r="C170" s="58"/>
      <c r="D170" s="65"/>
      <c r="E170" s="58"/>
      <c r="F170" s="13"/>
      <c r="G170" s="7"/>
      <c r="H170" s="27"/>
      <c r="I170" s="214"/>
    </row>
    <row r="171" spans="1:9" s="212" customFormat="1" ht="16.5">
      <c r="A171" s="293"/>
      <c r="B171" s="228" t="s">
        <v>191</v>
      </c>
      <c r="C171" s="225" t="s">
        <v>152</v>
      </c>
      <c r="D171" s="229">
        <v>24</v>
      </c>
      <c r="E171" s="230" t="s">
        <v>19</v>
      </c>
      <c r="F171" s="203"/>
      <c r="G171" s="201" t="s">
        <v>13</v>
      </c>
      <c r="H171" s="204">
        <f>D171*F171</f>
        <v>0</v>
      </c>
    </row>
    <row r="172" spans="1:9" s="210" customFormat="1" ht="16.5" customHeight="1">
      <c r="A172" s="82"/>
      <c r="B172" s="37"/>
      <c r="C172" s="58"/>
      <c r="D172" s="65"/>
      <c r="E172" s="58"/>
      <c r="F172" s="13"/>
      <c r="G172" s="7"/>
      <c r="H172" s="27"/>
      <c r="I172" s="214"/>
    </row>
    <row r="173" spans="1:9" s="210" customFormat="1" ht="16.5" customHeight="1">
      <c r="A173" s="82"/>
      <c r="B173" s="37"/>
      <c r="C173" s="58"/>
      <c r="D173" s="65"/>
      <c r="E173" s="58"/>
      <c r="F173" s="13"/>
      <c r="G173" s="7"/>
      <c r="H173" s="27"/>
      <c r="I173" s="214"/>
    </row>
    <row r="174" spans="1:9" s="210" customFormat="1" ht="85.5" customHeight="1">
      <c r="A174" s="292" t="s">
        <v>97</v>
      </c>
      <c r="B174" s="30" t="s">
        <v>195</v>
      </c>
      <c r="C174" s="58"/>
      <c r="D174" s="65"/>
      <c r="E174" s="58"/>
      <c r="F174" s="13"/>
      <c r="G174" s="7"/>
      <c r="H174" s="27"/>
      <c r="I174" s="214"/>
    </row>
    <row r="175" spans="1:9" s="212" customFormat="1" ht="16.5">
      <c r="A175" s="293"/>
      <c r="B175" s="228" t="s">
        <v>192</v>
      </c>
      <c r="C175" s="225" t="s">
        <v>152</v>
      </c>
      <c r="D175" s="229">
        <v>96.8</v>
      </c>
      <c r="E175" s="230" t="s">
        <v>19</v>
      </c>
      <c r="F175" s="203"/>
      <c r="G175" s="201" t="s">
        <v>13</v>
      </c>
      <c r="H175" s="204">
        <f>D175*F175</f>
        <v>0</v>
      </c>
    </row>
    <row r="176" spans="1:9" s="210" customFormat="1" ht="16.5" customHeight="1">
      <c r="A176" s="82"/>
      <c r="B176" s="37"/>
      <c r="C176" s="58"/>
      <c r="D176" s="65"/>
      <c r="E176" s="58"/>
      <c r="F176" s="13"/>
      <c r="G176" s="7"/>
      <c r="H176" s="27"/>
      <c r="I176" s="214"/>
    </row>
    <row r="177" spans="1:9" s="210" customFormat="1" ht="16.5" customHeight="1">
      <c r="A177" s="82"/>
      <c r="B177" s="37"/>
      <c r="C177" s="58"/>
      <c r="D177" s="65"/>
      <c r="E177" s="58"/>
      <c r="F177" s="13"/>
      <c r="G177" s="7"/>
      <c r="H177" s="27"/>
      <c r="I177" s="214"/>
    </row>
    <row r="178" spans="1:9" s="210" customFormat="1" ht="84.75" customHeight="1">
      <c r="A178" s="292" t="s">
        <v>98</v>
      </c>
      <c r="B178" s="30" t="s">
        <v>196</v>
      </c>
      <c r="C178" s="58"/>
      <c r="D178" s="65"/>
      <c r="E178" s="58"/>
      <c r="F178" s="13"/>
      <c r="G178" s="7"/>
      <c r="H178" s="27"/>
      <c r="I178" s="214"/>
    </row>
    <row r="179" spans="1:9" s="212" customFormat="1" ht="16.5">
      <c r="A179" s="293"/>
      <c r="B179" s="228" t="s">
        <v>194</v>
      </c>
      <c r="C179" s="225" t="s">
        <v>152</v>
      </c>
      <c r="D179" s="229">
        <v>31.5</v>
      </c>
      <c r="E179" s="230" t="s">
        <v>19</v>
      </c>
      <c r="F179" s="203"/>
      <c r="G179" s="201" t="s">
        <v>13</v>
      </c>
      <c r="H179" s="204">
        <f>D179*F179</f>
        <v>0</v>
      </c>
    </row>
    <row r="180" spans="1:9" s="210" customFormat="1" ht="16.5" customHeight="1">
      <c r="A180" s="82"/>
      <c r="B180" s="37"/>
      <c r="C180" s="58"/>
      <c r="D180" s="65"/>
      <c r="E180" s="58"/>
      <c r="F180" s="13"/>
      <c r="G180" s="7"/>
      <c r="H180" s="27"/>
      <c r="I180" s="214"/>
    </row>
    <row r="181" spans="1:9" s="210" customFormat="1" ht="16.5" customHeight="1">
      <c r="A181" s="82"/>
      <c r="B181" s="37"/>
      <c r="C181" s="58"/>
      <c r="D181" s="65"/>
      <c r="E181" s="58"/>
      <c r="F181" s="13"/>
      <c r="G181" s="7"/>
      <c r="H181" s="27"/>
      <c r="I181" s="214"/>
    </row>
    <row r="182" spans="1:9" s="210" customFormat="1" ht="35.25" customHeight="1">
      <c r="A182" s="292" t="s">
        <v>100</v>
      </c>
      <c r="B182" s="30" t="s">
        <v>551</v>
      </c>
      <c r="C182" s="58"/>
      <c r="D182" s="65"/>
      <c r="E182" s="58"/>
      <c r="F182" s="13"/>
      <c r="G182" s="7"/>
      <c r="H182" s="27"/>
      <c r="I182" s="214"/>
    </row>
    <row r="183" spans="1:9" s="212" customFormat="1" ht="16.5">
      <c r="A183" s="293"/>
      <c r="B183" s="228" t="s">
        <v>550</v>
      </c>
      <c r="C183" s="225" t="s">
        <v>152</v>
      </c>
      <c r="D183" s="229">
        <v>31.5</v>
      </c>
      <c r="E183" s="230" t="s">
        <v>19</v>
      </c>
      <c r="F183" s="203"/>
      <c r="G183" s="201" t="s">
        <v>13</v>
      </c>
      <c r="H183" s="204">
        <f>D183*F183</f>
        <v>0</v>
      </c>
    </row>
    <row r="184" spans="1:9" s="210" customFormat="1" ht="16.5" customHeight="1">
      <c r="A184" s="82"/>
      <c r="B184" s="37"/>
      <c r="C184" s="58"/>
      <c r="D184" s="65"/>
      <c r="E184" s="58"/>
      <c r="F184" s="13"/>
      <c r="G184" s="7"/>
      <c r="H184" s="27"/>
      <c r="I184" s="214"/>
    </row>
    <row r="185" spans="1:9" s="210" customFormat="1" ht="16.5" customHeight="1">
      <c r="A185" s="82"/>
      <c r="B185" s="37"/>
      <c r="C185" s="58"/>
      <c r="D185" s="65"/>
      <c r="E185" s="58"/>
      <c r="F185" s="13"/>
      <c r="G185" s="7"/>
      <c r="H185" s="27"/>
      <c r="I185" s="214"/>
    </row>
    <row r="186" spans="1:9" s="210" customFormat="1" ht="52.5" customHeight="1">
      <c r="A186" s="292" t="s">
        <v>101</v>
      </c>
      <c r="B186" s="30" t="s">
        <v>201</v>
      </c>
      <c r="C186" s="58"/>
      <c r="D186" s="65"/>
      <c r="E186" s="58"/>
      <c r="F186" s="13"/>
      <c r="G186" s="7"/>
      <c r="H186" s="27"/>
      <c r="I186" s="214"/>
    </row>
    <row r="187" spans="1:9" s="212" customFormat="1" ht="16.5">
      <c r="A187" s="293"/>
      <c r="B187" s="228" t="s">
        <v>203</v>
      </c>
      <c r="C187" s="225" t="s">
        <v>132</v>
      </c>
      <c r="D187" s="229">
        <v>5.5</v>
      </c>
      <c r="E187" s="230" t="s">
        <v>19</v>
      </c>
      <c r="F187" s="203"/>
      <c r="G187" s="201" t="s">
        <v>13</v>
      </c>
      <c r="H187" s="204">
        <f>D187*F187</f>
        <v>0</v>
      </c>
    </row>
    <row r="188" spans="1:9" s="212" customFormat="1" ht="16.5">
      <c r="A188" s="293"/>
      <c r="B188" s="228" t="s">
        <v>204</v>
      </c>
      <c r="C188" s="225" t="s">
        <v>132</v>
      </c>
      <c r="D188" s="229">
        <v>0.7</v>
      </c>
      <c r="E188" s="230" t="s">
        <v>19</v>
      </c>
      <c r="F188" s="203"/>
      <c r="G188" s="201" t="s">
        <v>13</v>
      </c>
      <c r="H188" s="204">
        <f>D188*F188</f>
        <v>0</v>
      </c>
    </row>
    <row r="189" spans="1:9" s="210" customFormat="1" ht="16.5">
      <c r="A189" s="292"/>
      <c r="B189" s="935"/>
      <c r="C189" s="936"/>
      <c r="D189" s="937"/>
      <c r="E189" s="938"/>
      <c r="F189" s="868"/>
      <c r="G189" s="926"/>
      <c r="H189" s="205"/>
      <c r="I189" s="214"/>
    </row>
    <row r="190" spans="1:9" s="210" customFormat="1" ht="16.5" customHeight="1">
      <c r="A190" s="82"/>
      <c r="B190" s="37"/>
      <c r="C190" s="58"/>
      <c r="D190" s="65"/>
      <c r="E190" s="58"/>
      <c r="F190" s="13"/>
      <c r="G190" s="7"/>
      <c r="H190" s="27"/>
      <c r="I190" s="214"/>
    </row>
    <row r="191" spans="1:9" s="210" customFormat="1" ht="50.25" customHeight="1">
      <c r="A191" s="292" t="s">
        <v>134</v>
      </c>
      <c r="B191" s="30" t="s">
        <v>202</v>
      </c>
      <c r="C191" s="38"/>
      <c r="D191" s="65"/>
      <c r="E191" s="38"/>
      <c r="F191" s="13"/>
      <c r="G191" s="106"/>
      <c r="H191" s="26"/>
      <c r="I191" s="214"/>
    </row>
    <row r="192" spans="1:9" s="212" customFormat="1" ht="16.5">
      <c r="A192" s="293"/>
      <c r="B192" s="228" t="s">
        <v>205</v>
      </c>
      <c r="C192" s="225" t="s">
        <v>132</v>
      </c>
      <c r="D192" s="229">
        <v>25.8</v>
      </c>
      <c r="E192" s="230" t="s">
        <v>19</v>
      </c>
      <c r="F192" s="203"/>
      <c r="G192" s="201" t="s">
        <v>13</v>
      </c>
      <c r="H192" s="204">
        <f>D192*F192</f>
        <v>0</v>
      </c>
    </row>
    <row r="193" spans="1:9" s="212" customFormat="1" ht="16.5">
      <c r="A193" s="293"/>
      <c r="B193" s="228" t="s">
        <v>206</v>
      </c>
      <c r="C193" s="225" t="s">
        <v>132</v>
      </c>
      <c r="D193" s="229">
        <v>2.5</v>
      </c>
      <c r="E193" s="230" t="s">
        <v>19</v>
      </c>
      <c r="F193" s="203"/>
      <c r="G193" s="201" t="s">
        <v>13</v>
      </c>
      <c r="H193" s="204">
        <f>D193*F193</f>
        <v>0</v>
      </c>
    </row>
    <row r="194" spans="1:9" s="210" customFormat="1" ht="16.5" customHeight="1">
      <c r="A194" s="82"/>
      <c r="B194" s="37"/>
      <c r="C194" s="58"/>
      <c r="D194" s="65"/>
      <c r="E194" s="58"/>
      <c r="F194" s="13"/>
      <c r="G194" s="7"/>
      <c r="H194" s="27"/>
      <c r="I194" s="214"/>
    </row>
    <row r="195" spans="1:9" s="210" customFormat="1" ht="16.5" customHeight="1">
      <c r="A195" s="82"/>
      <c r="B195" s="37"/>
      <c r="C195" s="58"/>
      <c r="D195" s="65"/>
      <c r="E195" s="58"/>
      <c r="F195" s="13"/>
      <c r="G195" s="7"/>
      <c r="H195" s="27"/>
      <c r="I195" s="214"/>
    </row>
    <row r="196" spans="1:9" s="210" customFormat="1" ht="68.25" customHeight="1">
      <c r="A196" s="292" t="s">
        <v>136</v>
      </c>
      <c r="B196" s="30" t="s">
        <v>227</v>
      </c>
      <c r="C196" s="58"/>
      <c r="D196" s="65"/>
      <c r="E196" s="58"/>
      <c r="F196" s="13"/>
      <c r="G196" s="7"/>
      <c r="H196" s="27"/>
      <c r="I196" s="214"/>
    </row>
    <row r="197" spans="1:9" s="212" customFormat="1" ht="16.5">
      <c r="A197" s="293"/>
      <c r="B197" s="228" t="s">
        <v>228</v>
      </c>
      <c r="C197" s="225" t="s">
        <v>30</v>
      </c>
      <c r="D197" s="229">
        <v>2</v>
      </c>
      <c r="E197" s="230" t="s">
        <v>19</v>
      </c>
      <c r="F197" s="203"/>
      <c r="G197" s="201" t="s">
        <v>13</v>
      </c>
      <c r="H197" s="204">
        <f>D197*F197</f>
        <v>0</v>
      </c>
    </row>
    <row r="198" spans="1:9" s="210" customFormat="1" ht="16.5" customHeight="1">
      <c r="A198" s="82"/>
      <c r="B198" s="37"/>
      <c r="C198" s="58"/>
      <c r="D198" s="65"/>
      <c r="E198" s="58"/>
      <c r="F198" s="13"/>
      <c r="G198" s="7"/>
      <c r="H198" s="27"/>
      <c r="I198" s="214"/>
    </row>
    <row r="199" spans="1:9" s="210" customFormat="1" ht="16.5" customHeight="1">
      <c r="A199" s="82"/>
      <c r="B199" s="37"/>
      <c r="C199" s="58"/>
      <c r="D199" s="65"/>
      <c r="E199" s="58"/>
      <c r="F199" s="13"/>
      <c r="G199" s="7"/>
      <c r="H199" s="27"/>
      <c r="I199" s="214"/>
    </row>
    <row r="200" spans="1:9" s="210" customFormat="1" ht="68.25" customHeight="1">
      <c r="A200" s="292" t="s">
        <v>209</v>
      </c>
      <c r="B200" s="30" t="s">
        <v>225</v>
      </c>
      <c r="C200" s="58"/>
      <c r="D200" s="65"/>
      <c r="E200" s="58"/>
      <c r="F200" s="13"/>
      <c r="G200" s="7"/>
      <c r="H200" s="27"/>
      <c r="I200" s="214"/>
    </row>
    <row r="201" spans="1:9" s="212" customFormat="1" ht="16.5">
      <c r="A201" s="293"/>
      <c r="B201" s="228" t="s">
        <v>207</v>
      </c>
      <c r="C201" s="225" t="s">
        <v>152</v>
      </c>
      <c r="D201" s="229">
        <v>35.549999999999997</v>
      </c>
      <c r="E201" s="230" t="s">
        <v>19</v>
      </c>
      <c r="F201" s="203"/>
      <c r="G201" s="201" t="s">
        <v>13</v>
      </c>
      <c r="H201" s="204">
        <f>D201*F201</f>
        <v>0</v>
      </c>
    </row>
    <row r="202" spans="1:9" s="210" customFormat="1" ht="16.5" customHeight="1">
      <c r="A202" s="82"/>
      <c r="B202" s="37"/>
      <c r="C202" s="58"/>
      <c r="D202" s="65"/>
      <c r="E202" s="58"/>
      <c r="F202" s="13"/>
      <c r="G202" s="7"/>
      <c r="H202" s="27"/>
      <c r="I202" s="214"/>
    </row>
    <row r="203" spans="1:9" s="210" customFormat="1" ht="16.5" customHeight="1">
      <c r="A203" s="82"/>
      <c r="B203" s="37"/>
      <c r="C203" s="58"/>
      <c r="D203" s="65"/>
      <c r="E203" s="58"/>
      <c r="F203" s="13"/>
      <c r="G203" s="7"/>
      <c r="H203" s="27"/>
      <c r="I203" s="214"/>
    </row>
    <row r="204" spans="1:9" s="210" customFormat="1" ht="86.25" customHeight="1">
      <c r="A204" s="292" t="s">
        <v>211</v>
      </c>
      <c r="B204" s="30" t="s">
        <v>224</v>
      </c>
      <c r="C204" s="58"/>
      <c r="D204" s="65"/>
      <c r="E204" s="58"/>
      <c r="F204" s="13"/>
      <c r="G204" s="7"/>
      <c r="H204" s="27"/>
      <c r="I204" s="214"/>
    </row>
    <row r="205" spans="1:9" s="212" customFormat="1" ht="16.5" customHeight="1">
      <c r="A205" s="293"/>
      <c r="B205" s="228" t="s">
        <v>522</v>
      </c>
      <c r="C205" s="225" t="s">
        <v>30</v>
      </c>
      <c r="D205" s="229">
        <v>1</v>
      </c>
      <c r="E205" s="230" t="s">
        <v>19</v>
      </c>
      <c r="F205" s="203"/>
      <c r="G205" s="201" t="s">
        <v>13</v>
      </c>
      <c r="H205" s="204">
        <f>D205*F205</f>
        <v>0</v>
      </c>
    </row>
    <row r="206" spans="1:9" s="210" customFormat="1" ht="16.5">
      <c r="A206" s="292"/>
      <c r="B206" s="935"/>
      <c r="C206" s="936"/>
      <c r="D206" s="937"/>
      <c r="E206" s="938"/>
      <c r="F206" s="868"/>
      <c r="G206" s="926"/>
      <c r="H206" s="205"/>
      <c r="I206" s="214"/>
    </row>
    <row r="207" spans="1:9" s="210" customFormat="1" ht="16.5">
      <c r="A207" s="292"/>
      <c r="B207" s="935"/>
      <c r="C207" s="936"/>
      <c r="D207" s="937"/>
      <c r="E207" s="938"/>
      <c r="F207" s="868"/>
      <c r="G207" s="926"/>
      <c r="H207" s="205"/>
      <c r="I207" s="214"/>
    </row>
    <row r="208" spans="1:9" s="210" customFormat="1" ht="66">
      <c r="A208" s="292" t="s">
        <v>214</v>
      </c>
      <c r="B208" s="30" t="s">
        <v>226</v>
      </c>
      <c r="C208" s="936"/>
      <c r="D208" s="937"/>
      <c r="E208" s="938"/>
      <c r="F208" s="868"/>
      <c r="G208" s="926"/>
      <c r="H208" s="205"/>
      <c r="I208" s="214"/>
    </row>
    <row r="209" spans="1:9" s="212" customFormat="1" ht="16.5">
      <c r="A209" s="293"/>
      <c r="B209" s="228" t="s">
        <v>213</v>
      </c>
      <c r="C209" s="225" t="s">
        <v>152</v>
      </c>
      <c r="D209" s="229">
        <v>2.8</v>
      </c>
      <c r="E209" s="230" t="s">
        <v>19</v>
      </c>
      <c r="F209" s="203"/>
      <c r="G209" s="201" t="s">
        <v>13</v>
      </c>
      <c r="H209" s="204">
        <f>D209*F209</f>
        <v>0</v>
      </c>
    </row>
    <row r="210" spans="1:9" s="210" customFormat="1" ht="16.5">
      <c r="A210" s="292"/>
      <c r="B210" s="935"/>
      <c r="C210" s="936"/>
      <c r="D210" s="937"/>
      <c r="E210" s="938"/>
      <c r="F210" s="868"/>
      <c r="G210" s="926"/>
      <c r="H210" s="205"/>
      <c r="I210" s="214"/>
    </row>
    <row r="211" spans="1:9" s="210" customFormat="1" ht="16.5">
      <c r="A211" s="292"/>
      <c r="B211" s="935"/>
      <c r="C211" s="936"/>
      <c r="D211" s="937"/>
      <c r="E211" s="938"/>
      <c r="F211" s="868"/>
      <c r="G211" s="926"/>
      <c r="H211" s="205"/>
      <c r="I211" s="214"/>
    </row>
    <row r="212" spans="1:9" s="210" customFormat="1" ht="84.75" customHeight="1">
      <c r="A212" s="292" t="s">
        <v>215</v>
      </c>
      <c r="B212" s="30" t="s">
        <v>313</v>
      </c>
      <c r="C212" s="936"/>
      <c r="D212" s="937"/>
      <c r="E212" s="938"/>
      <c r="F212" s="868"/>
      <c r="G212" s="926"/>
      <c r="H212" s="205"/>
      <c r="I212" s="214"/>
    </row>
    <row r="213" spans="1:9" s="212" customFormat="1" ht="16.5">
      <c r="A213" s="293"/>
      <c r="B213" s="228" t="s">
        <v>523</v>
      </c>
      <c r="C213" s="225" t="s">
        <v>30</v>
      </c>
      <c r="D213" s="229">
        <v>2</v>
      </c>
      <c r="E213" s="230" t="s">
        <v>19</v>
      </c>
      <c r="F213" s="203"/>
      <c r="G213" s="201" t="s">
        <v>13</v>
      </c>
      <c r="H213" s="204">
        <f>D213*F213</f>
        <v>0</v>
      </c>
    </row>
    <row r="214" spans="1:9" s="212" customFormat="1" ht="16.5">
      <c r="A214" s="293"/>
      <c r="B214" s="228"/>
      <c r="C214" s="225"/>
      <c r="D214" s="229"/>
      <c r="E214" s="230"/>
      <c r="F214" s="203"/>
      <c r="G214" s="201"/>
      <c r="H214" s="204"/>
    </row>
    <row r="215" spans="1:9" s="210" customFormat="1" ht="16.5">
      <c r="A215" s="292"/>
      <c r="B215" s="935"/>
      <c r="C215" s="936"/>
      <c r="D215" s="937"/>
      <c r="E215" s="938"/>
      <c r="F215" s="868"/>
      <c r="G215" s="926"/>
      <c r="H215" s="205"/>
      <c r="I215" s="214"/>
    </row>
    <row r="216" spans="1:9" s="210" customFormat="1" ht="49.5">
      <c r="A216" s="292" t="s">
        <v>217</v>
      </c>
      <c r="B216" s="30" t="s">
        <v>565</v>
      </c>
      <c r="C216" s="936"/>
      <c r="D216" s="937"/>
      <c r="E216" s="938"/>
      <c r="F216" s="868"/>
      <c r="G216" s="926"/>
      <c r="H216" s="205"/>
      <c r="I216" s="214"/>
    </row>
    <row r="217" spans="1:9" s="212" customFormat="1" ht="16.5">
      <c r="A217" s="293"/>
      <c r="B217" s="228" t="s">
        <v>216</v>
      </c>
      <c r="C217" s="225" t="s">
        <v>131</v>
      </c>
      <c r="D217" s="229">
        <v>10</v>
      </c>
      <c r="E217" s="230" t="s">
        <v>19</v>
      </c>
      <c r="F217" s="203"/>
      <c r="G217" s="201" t="s">
        <v>13</v>
      </c>
      <c r="H217" s="204">
        <f>D217*F217</f>
        <v>0</v>
      </c>
    </row>
    <row r="218" spans="1:9" s="210" customFormat="1" ht="16.5">
      <c r="A218" s="292"/>
      <c r="B218" s="935"/>
      <c r="C218" s="936"/>
      <c r="D218" s="937"/>
      <c r="E218" s="938"/>
      <c r="F218" s="868"/>
      <c r="G218" s="926"/>
      <c r="H218" s="205"/>
      <c r="I218" s="214"/>
    </row>
    <row r="219" spans="1:9" s="210" customFormat="1" ht="16.5">
      <c r="A219" s="292"/>
      <c r="B219" s="935"/>
      <c r="C219" s="936"/>
      <c r="D219" s="937"/>
      <c r="E219" s="938"/>
      <c r="F219" s="868"/>
      <c r="G219" s="926"/>
      <c r="H219" s="205"/>
      <c r="I219" s="214"/>
    </row>
    <row r="220" spans="1:9" s="210" customFormat="1" ht="66">
      <c r="A220" s="292" t="s">
        <v>220</v>
      </c>
      <c r="B220" s="30" t="s">
        <v>566</v>
      </c>
      <c r="C220" s="936"/>
      <c r="D220" s="937"/>
      <c r="E220" s="938"/>
      <c r="F220" s="868"/>
      <c r="G220" s="926"/>
      <c r="H220" s="205"/>
      <c r="I220" s="214"/>
    </row>
    <row r="221" spans="1:9" s="212" customFormat="1" ht="16.5">
      <c r="A221" s="293"/>
      <c r="B221" s="228" t="s">
        <v>568</v>
      </c>
      <c r="C221" s="225" t="s">
        <v>30</v>
      </c>
      <c r="D221" s="229">
        <v>4</v>
      </c>
      <c r="E221" s="230" t="s">
        <v>19</v>
      </c>
      <c r="F221" s="203"/>
      <c r="G221" s="201" t="s">
        <v>13</v>
      </c>
      <c r="H221" s="204">
        <f>D221*F221</f>
        <v>0</v>
      </c>
    </row>
    <row r="222" spans="1:9" s="212" customFormat="1" ht="16.5">
      <c r="A222" s="293"/>
      <c r="B222" s="228" t="s">
        <v>567</v>
      </c>
      <c r="C222" s="225" t="s">
        <v>30</v>
      </c>
      <c r="D222" s="229">
        <v>2</v>
      </c>
      <c r="E222" s="230" t="s">
        <v>19</v>
      </c>
      <c r="F222" s="203"/>
      <c r="G222" s="201" t="s">
        <v>13</v>
      </c>
      <c r="H222" s="204">
        <f>D222*F222</f>
        <v>0</v>
      </c>
    </row>
    <row r="223" spans="1:9" s="212" customFormat="1" ht="16.5">
      <c r="A223" s="293"/>
      <c r="B223" s="228" t="s">
        <v>569</v>
      </c>
      <c r="C223" s="225" t="s">
        <v>30</v>
      </c>
      <c r="D223" s="229">
        <v>2</v>
      </c>
      <c r="E223" s="230" t="s">
        <v>19</v>
      </c>
      <c r="F223" s="203"/>
      <c r="G223" s="201" t="s">
        <v>13</v>
      </c>
      <c r="H223" s="204">
        <f>D223*F223</f>
        <v>0</v>
      </c>
    </row>
    <row r="224" spans="1:9" s="212" customFormat="1" ht="16.5">
      <c r="A224" s="293"/>
      <c r="B224" s="228"/>
      <c r="C224" s="225"/>
      <c r="D224" s="229"/>
      <c r="E224" s="230"/>
      <c r="F224" s="203"/>
      <c r="G224" s="201"/>
      <c r="H224" s="204"/>
    </row>
    <row r="225" spans="1:9" s="212" customFormat="1" ht="16.5">
      <c r="A225" s="293"/>
      <c r="B225" s="228"/>
      <c r="C225" s="225"/>
      <c r="D225" s="229"/>
      <c r="E225" s="230"/>
      <c r="F225" s="203"/>
      <c r="G225" s="201"/>
      <c r="H225" s="204"/>
    </row>
    <row r="226" spans="1:9" s="212" customFormat="1" ht="66">
      <c r="A226" s="292" t="s">
        <v>221</v>
      </c>
      <c r="B226" s="30" t="s">
        <v>570</v>
      </c>
      <c r="C226" s="225"/>
      <c r="D226" s="229"/>
      <c r="E226" s="230"/>
      <c r="F226" s="203"/>
      <c r="G226" s="201"/>
      <c r="H226" s="204"/>
    </row>
    <row r="227" spans="1:9" s="212" customFormat="1" ht="16.5">
      <c r="A227" s="293"/>
      <c r="B227" s="228" t="s">
        <v>571</v>
      </c>
      <c r="C227" s="225" t="s">
        <v>30</v>
      </c>
      <c r="D227" s="229">
        <v>4</v>
      </c>
      <c r="E227" s="230" t="s">
        <v>19</v>
      </c>
      <c r="F227" s="203"/>
      <c r="G227" s="201" t="s">
        <v>13</v>
      </c>
      <c r="H227" s="204">
        <f>D227*F227</f>
        <v>0</v>
      </c>
    </row>
    <row r="228" spans="1:9" s="212" customFormat="1" ht="16.5">
      <c r="A228" s="293"/>
      <c r="B228" s="228" t="s">
        <v>572</v>
      </c>
      <c r="C228" s="225" t="s">
        <v>30</v>
      </c>
      <c r="D228" s="229">
        <v>4</v>
      </c>
      <c r="E228" s="230" t="s">
        <v>19</v>
      </c>
      <c r="F228" s="203"/>
      <c r="G228" s="201" t="s">
        <v>13</v>
      </c>
      <c r="H228" s="204">
        <f>D228*F228</f>
        <v>0</v>
      </c>
    </row>
    <row r="229" spans="1:9" s="210" customFormat="1" ht="16.5">
      <c r="A229" s="292"/>
      <c r="B229" s="935"/>
      <c r="C229" s="936"/>
      <c r="D229" s="937"/>
      <c r="E229" s="938"/>
      <c r="F229" s="868"/>
      <c r="G229" s="926"/>
      <c r="H229" s="205"/>
      <c r="I229" s="214"/>
    </row>
    <row r="230" spans="1:9" s="210" customFormat="1" ht="16.5">
      <c r="A230" s="292"/>
      <c r="B230" s="935"/>
      <c r="C230" s="936"/>
      <c r="D230" s="937"/>
      <c r="E230" s="938"/>
      <c r="F230" s="868"/>
      <c r="G230" s="926"/>
      <c r="H230" s="205"/>
      <c r="I230" s="214"/>
    </row>
    <row r="231" spans="1:9" s="210" customFormat="1" ht="33">
      <c r="A231" s="292" t="s">
        <v>302</v>
      </c>
      <c r="B231" s="30" t="s">
        <v>235</v>
      </c>
      <c r="C231" s="936"/>
      <c r="D231" s="937"/>
      <c r="E231" s="938"/>
      <c r="F231" s="868"/>
      <c r="G231" s="926"/>
      <c r="H231" s="205"/>
      <c r="I231" s="214"/>
    </row>
    <row r="232" spans="1:9" s="212" customFormat="1" ht="16.5">
      <c r="A232" s="293"/>
      <c r="B232" s="228" t="s">
        <v>236</v>
      </c>
      <c r="C232" s="225" t="s">
        <v>131</v>
      </c>
      <c r="D232" s="229">
        <v>10</v>
      </c>
      <c r="E232" s="230" t="s">
        <v>19</v>
      </c>
      <c r="F232" s="203"/>
      <c r="G232" s="201" t="s">
        <v>13</v>
      </c>
      <c r="H232" s="204">
        <f>D232*F232</f>
        <v>0</v>
      </c>
    </row>
    <row r="233" spans="1:9" s="210" customFormat="1" ht="16.5">
      <c r="A233" s="292"/>
      <c r="B233" s="935"/>
      <c r="C233" s="936"/>
      <c r="D233" s="937"/>
      <c r="E233" s="938"/>
      <c r="F233" s="868"/>
      <c r="G233" s="926"/>
      <c r="H233" s="205"/>
      <c r="I233" s="214"/>
    </row>
    <row r="234" spans="1:9" s="210" customFormat="1" ht="16.5">
      <c r="A234" s="292"/>
      <c r="B234" s="935"/>
      <c r="C234" s="936"/>
      <c r="D234" s="937"/>
      <c r="E234" s="938"/>
      <c r="F234" s="868"/>
      <c r="G234" s="926"/>
      <c r="H234" s="205"/>
      <c r="I234" s="214"/>
    </row>
    <row r="235" spans="1:9" s="210" customFormat="1" ht="33">
      <c r="A235" s="292" t="s">
        <v>234</v>
      </c>
      <c r="B235" s="935" t="s">
        <v>589</v>
      </c>
      <c r="C235" s="936"/>
      <c r="D235" s="937"/>
      <c r="E235" s="938"/>
      <c r="F235" s="868"/>
      <c r="G235" s="926"/>
      <c r="H235" s="205"/>
      <c r="I235" s="214"/>
    </row>
    <row r="236" spans="1:9" s="212" customFormat="1" ht="16.5">
      <c r="A236" s="293"/>
      <c r="B236" s="228" t="s">
        <v>588</v>
      </c>
      <c r="C236" s="225" t="s">
        <v>30</v>
      </c>
      <c r="D236" s="229">
        <v>8</v>
      </c>
      <c r="E236" s="230" t="s">
        <v>19</v>
      </c>
      <c r="F236" s="203"/>
      <c r="G236" s="201" t="s">
        <v>13</v>
      </c>
      <c r="H236" s="204">
        <f>D236*F236</f>
        <v>0</v>
      </c>
    </row>
    <row r="237" spans="1:9" s="210" customFormat="1" ht="16.5">
      <c r="A237" s="292"/>
      <c r="B237" s="935"/>
      <c r="C237" s="936"/>
      <c r="D237" s="937"/>
      <c r="E237" s="938"/>
      <c r="F237" s="868"/>
      <c r="G237" s="926"/>
      <c r="H237" s="205"/>
      <c r="I237" s="214"/>
    </row>
    <row r="238" spans="1:9" s="210" customFormat="1" ht="16.5">
      <c r="A238" s="292"/>
      <c r="B238" s="935"/>
      <c r="C238" s="936"/>
      <c r="D238" s="937"/>
      <c r="E238" s="938"/>
      <c r="F238" s="868"/>
      <c r="G238" s="926"/>
      <c r="H238" s="205"/>
      <c r="I238" s="214"/>
    </row>
    <row r="239" spans="1:9" s="210" customFormat="1" ht="86.25" customHeight="1">
      <c r="A239" s="292" t="s">
        <v>284</v>
      </c>
      <c r="B239" s="30" t="s">
        <v>524</v>
      </c>
      <c r="C239" s="936"/>
      <c r="D239" s="937"/>
      <c r="E239" s="938"/>
      <c r="F239" s="868"/>
      <c r="G239" s="926"/>
      <c r="H239" s="205"/>
      <c r="I239" s="214"/>
    </row>
    <row r="240" spans="1:9" s="212" customFormat="1" ht="16.5">
      <c r="A240" s="293"/>
      <c r="B240" s="228" t="s">
        <v>208</v>
      </c>
      <c r="C240" s="225" t="s">
        <v>152</v>
      </c>
      <c r="D240" s="229">
        <v>188.5</v>
      </c>
      <c r="E240" s="230" t="s">
        <v>19</v>
      </c>
      <c r="F240" s="203"/>
      <c r="G240" s="201" t="s">
        <v>13</v>
      </c>
      <c r="H240" s="204">
        <f>D240*F240</f>
        <v>0</v>
      </c>
    </row>
    <row r="241" spans="1:9" s="210" customFormat="1" ht="16.5">
      <c r="A241" s="292"/>
      <c r="B241" s="935"/>
      <c r="C241" s="936"/>
      <c r="D241" s="937"/>
      <c r="E241" s="938"/>
      <c r="F241" s="868"/>
      <c r="G241" s="926"/>
      <c r="H241" s="205"/>
      <c r="I241" s="214"/>
    </row>
    <row r="242" spans="1:9" s="210" customFormat="1" ht="16.5">
      <c r="A242" s="292"/>
      <c r="B242" s="935"/>
      <c r="C242" s="936"/>
      <c r="D242" s="937"/>
      <c r="E242" s="938"/>
      <c r="F242" s="868"/>
      <c r="G242" s="926"/>
      <c r="H242" s="205"/>
      <c r="I242" s="214"/>
    </row>
    <row r="243" spans="1:9" s="210" customFormat="1" ht="115.5">
      <c r="A243" s="292" t="s">
        <v>314</v>
      </c>
      <c r="B243" s="935" t="s">
        <v>265</v>
      </c>
      <c r="C243" s="936"/>
      <c r="D243" s="937"/>
      <c r="E243" s="938"/>
      <c r="F243" s="868"/>
      <c r="G243" s="926"/>
      <c r="H243" s="205"/>
      <c r="I243" s="214"/>
    </row>
    <row r="244" spans="1:9" s="212" customFormat="1" ht="16.5">
      <c r="A244" s="293"/>
      <c r="B244" s="228" t="s">
        <v>210</v>
      </c>
      <c r="C244" s="225" t="s">
        <v>152</v>
      </c>
      <c r="D244" s="229">
        <v>94</v>
      </c>
      <c r="E244" s="230" t="s">
        <v>19</v>
      </c>
      <c r="F244" s="203"/>
      <c r="G244" s="201" t="s">
        <v>13</v>
      </c>
      <c r="H244" s="204">
        <f>D244*F244</f>
        <v>0</v>
      </c>
    </row>
    <row r="245" spans="1:9" s="210" customFormat="1" ht="16.5">
      <c r="A245" s="292"/>
      <c r="B245" s="935"/>
      <c r="C245" s="936"/>
      <c r="D245" s="937"/>
      <c r="E245" s="938"/>
      <c r="F245" s="868"/>
      <c r="G245" s="926"/>
      <c r="H245" s="205"/>
      <c r="I245" s="214"/>
    </row>
    <row r="246" spans="1:9" s="210" customFormat="1" ht="16.5">
      <c r="A246" s="292"/>
      <c r="B246" s="935"/>
      <c r="C246" s="936"/>
      <c r="D246" s="937"/>
      <c r="E246" s="938"/>
      <c r="F246" s="868"/>
      <c r="G246" s="926"/>
      <c r="H246" s="205"/>
      <c r="I246" s="214"/>
    </row>
    <row r="247" spans="1:9" s="210" customFormat="1" ht="49.5">
      <c r="A247" s="292" t="s">
        <v>552</v>
      </c>
      <c r="B247" s="935" t="s">
        <v>219</v>
      </c>
      <c r="C247" s="936"/>
      <c r="D247" s="937"/>
      <c r="E247" s="938"/>
      <c r="F247" s="868"/>
      <c r="G247" s="926"/>
      <c r="H247" s="205"/>
      <c r="I247" s="214"/>
    </row>
    <row r="248" spans="1:9" s="212" customFormat="1" ht="16.5">
      <c r="A248" s="293"/>
      <c r="B248" s="228" t="s">
        <v>212</v>
      </c>
      <c r="C248" s="225" t="s">
        <v>152</v>
      </c>
      <c r="D248" s="229">
        <v>94</v>
      </c>
      <c r="E248" s="230" t="s">
        <v>19</v>
      </c>
      <c r="F248" s="203"/>
      <c r="G248" s="201" t="s">
        <v>13</v>
      </c>
      <c r="H248" s="204">
        <f>D248*F248</f>
        <v>0</v>
      </c>
    </row>
    <row r="249" spans="1:9" s="210" customFormat="1" ht="16.5">
      <c r="A249" s="292"/>
      <c r="B249" s="935"/>
      <c r="C249" s="936"/>
      <c r="D249" s="937"/>
      <c r="E249" s="938"/>
      <c r="F249" s="868"/>
      <c r="G249" s="926"/>
      <c r="H249" s="205"/>
      <c r="I249" s="214"/>
    </row>
    <row r="250" spans="1:9" s="210" customFormat="1" ht="16.5">
      <c r="A250" s="292"/>
      <c r="B250" s="935"/>
      <c r="C250" s="936"/>
      <c r="D250" s="937"/>
      <c r="E250" s="938"/>
      <c r="F250" s="868"/>
      <c r="G250" s="926"/>
      <c r="H250" s="205"/>
      <c r="I250" s="214"/>
    </row>
    <row r="251" spans="1:9" s="210" customFormat="1" ht="82.5">
      <c r="A251" s="292" t="s">
        <v>553</v>
      </c>
      <c r="B251" s="935" t="s">
        <v>233</v>
      </c>
      <c r="C251" s="936"/>
      <c r="D251" s="937"/>
      <c r="E251" s="938"/>
      <c r="F251" s="868"/>
      <c r="G251" s="926"/>
      <c r="H251" s="205"/>
      <c r="I251" s="214"/>
    </row>
    <row r="252" spans="1:9" s="212" customFormat="1" ht="16.5">
      <c r="A252" s="293"/>
      <c r="B252" s="228" t="s">
        <v>222</v>
      </c>
      <c r="C252" s="225" t="s">
        <v>152</v>
      </c>
      <c r="D252" s="229">
        <v>30.9</v>
      </c>
      <c r="E252" s="230" t="s">
        <v>19</v>
      </c>
      <c r="F252" s="203"/>
      <c r="G252" s="201" t="s">
        <v>13</v>
      </c>
      <c r="H252" s="204">
        <f>D252*F252</f>
        <v>0</v>
      </c>
    </row>
    <row r="253" spans="1:9" s="210" customFormat="1" ht="16.5">
      <c r="A253" s="292"/>
      <c r="B253" s="935"/>
      <c r="C253" s="936"/>
      <c r="D253" s="937"/>
      <c r="E253" s="938"/>
      <c r="F253" s="868"/>
      <c r="G253" s="926"/>
      <c r="H253" s="205"/>
      <c r="I253" s="214"/>
    </row>
    <row r="254" spans="1:9" s="210" customFormat="1" ht="16.5">
      <c r="A254" s="292"/>
      <c r="B254" s="935"/>
      <c r="C254" s="936"/>
      <c r="D254" s="937"/>
      <c r="E254" s="938"/>
      <c r="F254" s="868"/>
      <c r="G254" s="926"/>
      <c r="H254" s="205"/>
      <c r="I254" s="214"/>
    </row>
    <row r="255" spans="1:9" s="210" customFormat="1" ht="51">
      <c r="A255" s="292" t="s">
        <v>573</v>
      </c>
      <c r="B255" s="935" t="s">
        <v>283</v>
      </c>
      <c r="C255" s="936"/>
      <c r="D255" s="937"/>
      <c r="E255" s="938"/>
      <c r="F255" s="868"/>
      <c r="G255" s="926"/>
      <c r="H255" s="205"/>
      <c r="I255" s="214"/>
    </row>
    <row r="256" spans="1:9" s="212" customFormat="1" ht="16.5">
      <c r="A256" s="293"/>
      <c r="B256" s="228" t="s">
        <v>218</v>
      </c>
      <c r="C256" s="225" t="s">
        <v>30</v>
      </c>
      <c r="D256" s="229">
        <v>7</v>
      </c>
      <c r="E256" s="230" t="s">
        <v>19</v>
      </c>
      <c r="F256" s="203"/>
      <c r="G256" s="201" t="s">
        <v>13</v>
      </c>
      <c r="H256" s="204">
        <f>D256*F256</f>
        <v>0</v>
      </c>
    </row>
    <row r="257" spans="1:9" s="210" customFormat="1" ht="16.5">
      <c r="A257" s="292"/>
      <c r="B257" s="935"/>
      <c r="C257" s="936"/>
      <c r="D257" s="937"/>
      <c r="E257" s="938"/>
      <c r="F257" s="868"/>
      <c r="G257" s="926"/>
      <c r="H257" s="205"/>
      <c r="I257" s="214"/>
    </row>
    <row r="258" spans="1:9" s="210" customFormat="1" ht="16.5">
      <c r="A258" s="292"/>
      <c r="B258" s="935"/>
      <c r="C258" s="936"/>
      <c r="D258" s="937"/>
      <c r="E258" s="938"/>
      <c r="F258" s="868"/>
      <c r="G258" s="926"/>
      <c r="H258" s="205"/>
      <c r="I258" s="214"/>
    </row>
    <row r="259" spans="1:9" s="210" customFormat="1" ht="18">
      <c r="A259" s="292" t="s">
        <v>574</v>
      </c>
      <c r="B259" s="935" t="s">
        <v>231</v>
      </c>
      <c r="C259" s="936"/>
      <c r="D259" s="937"/>
      <c r="E259" s="938"/>
      <c r="F259" s="868"/>
      <c r="G259" s="926"/>
      <c r="H259" s="205"/>
      <c r="I259" s="214"/>
    </row>
    <row r="260" spans="1:9" s="212" customFormat="1" ht="16.5">
      <c r="A260" s="293"/>
      <c r="B260" s="228" t="s">
        <v>223</v>
      </c>
      <c r="C260" s="225" t="s">
        <v>30</v>
      </c>
      <c r="D260" s="229">
        <v>1</v>
      </c>
      <c r="E260" s="230" t="s">
        <v>19</v>
      </c>
      <c r="F260" s="203"/>
      <c r="G260" s="201" t="s">
        <v>13</v>
      </c>
      <c r="H260" s="204">
        <f>D260*F260</f>
        <v>0</v>
      </c>
    </row>
    <row r="261" spans="1:9" s="212" customFormat="1" ht="16.5">
      <c r="A261" s="293"/>
      <c r="B261" s="228"/>
      <c r="C261" s="225"/>
      <c r="D261" s="229"/>
      <c r="E261" s="230"/>
      <c r="F261" s="203"/>
      <c r="G261" s="201"/>
      <c r="H261" s="204"/>
    </row>
    <row r="262" spans="1:9" s="212" customFormat="1" ht="16.5">
      <c r="A262" s="293"/>
      <c r="B262" s="228"/>
      <c r="C262" s="225"/>
      <c r="D262" s="229"/>
      <c r="E262" s="230"/>
      <c r="F262" s="203"/>
      <c r="G262" s="201"/>
      <c r="H262" s="204"/>
    </row>
    <row r="263" spans="1:9" s="212" customFormat="1" ht="49.5">
      <c r="A263" s="292" t="s">
        <v>590</v>
      </c>
      <c r="B263" s="935" t="s">
        <v>556</v>
      </c>
      <c r="C263" s="225"/>
      <c r="D263" s="229"/>
      <c r="E263" s="230"/>
      <c r="F263" s="203"/>
      <c r="G263" s="201"/>
      <c r="H263" s="204"/>
    </row>
    <row r="264" spans="1:9" s="212" customFormat="1" ht="16.5">
      <c r="A264" s="293"/>
      <c r="B264" s="228" t="s">
        <v>554</v>
      </c>
      <c r="C264" s="225" t="s">
        <v>152</v>
      </c>
      <c r="D264" s="229">
        <v>19.5</v>
      </c>
      <c r="E264" s="230" t="s">
        <v>19</v>
      </c>
      <c r="F264" s="203"/>
      <c r="G264" s="201" t="s">
        <v>13</v>
      </c>
      <c r="H264" s="204">
        <f>D264*F264</f>
        <v>0</v>
      </c>
    </row>
    <row r="265" spans="1:9" s="210" customFormat="1" ht="16.5">
      <c r="A265" s="292"/>
      <c r="B265" s="935"/>
      <c r="C265" s="936"/>
      <c r="D265" s="937"/>
      <c r="E265" s="938"/>
      <c r="F265" s="868"/>
      <c r="G265" s="926"/>
      <c r="H265" s="205"/>
      <c r="I265" s="214"/>
    </row>
    <row r="266" spans="1:9" s="210" customFormat="1" ht="16.5">
      <c r="A266" s="292"/>
      <c r="B266" s="935"/>
      <c r="C266" s="936"/>
      <c r="D266" s="937"/>
      <c r="E266" s="938"/>
      <c r="F266" s="868"/>
      <c r="G266" s="926"/>
      <c r="H266" s="205"/>
      <c r="I266" s="214"/>
    </row>
    <row r="267" spans="1:9" s="210" customFormat="1" ht="17.25" thickBot="1">
      <c r="A267" s="84"/>
      <c r="B267" s="32" t="s">
        <v>230</v>
      </c>
      <c r="C267" s="57"/>
      <c r="D267" s="64"/>
      <c r="E267" s="57"/>
      <c r="F267" s="34"/>
      <c r="G267" s="53"/>
      <c r="H267" s="206">
        <f>SUM(H158:H264)</f>
        <v>0</v>
      </c>
      <c r="I267" s="214"/>
    </row>
    <row r="268" spans="1:9" s="210" customFormat="1" ht="17.25" thickTop="1">
      <c r="A268" s="82"/>
      <c r="B268" s="37"/>
      <c r="C268" s="58"/>
      <c r="D268" s="65"/>
      <c r="E268" s="58"/>
      <c r="F268" s="13"/>
      <c r="G268" s="7"/>
      <c r="H268" s="27"/>
      <c r="I268" s="214"/>
    </row>
    <row r="269" spans="1:9" s="210" customFormat="1" ht="16.5">
      <c r="A269" s="82"/>
      <c r="B269" s="37"/>
      <c r="C269" s="58"/>
      <c r="D269" s="65"/>
      <c r="E269" s="58"/>
      <c r="F269" s="13"/>
      <c r="G269" s="7"/>
      <c r="H269" s="27"/>
      <c r="I269" s="214"/>
    </row>
    <row r="270" spans="1:9" s="210" customFormat="1" ht="16.5" customHeight="1">
      <c r="A270" s="303"/>
      <c r="B270" s="250"/>
      <c r="C270" s="249"/>
      <c r="D270" s="301"/>
      <c r="E270" s="252"/>
      <c r="F270" s="284"/>
      <c r="G270" s="212"/>
      <c r="H270" s="285"/>
    </row>
    <row r="271" spans="1:9" ht="16.5">
      <c r="A271" s="83" t="s">
        <v>77</v>
      </c>
      <c r="B271" s="28" t="s">
        <v>166</v>
      </c>
      <c r="C271" s="56"/>
      <c r="D271" s="63"/>
      <c r="E271" s="56"/>
      <c r="F271" s="9"/>
      <c r="G271" s="8"/>
      <c r="H271" s="16"/>
    </row>
    <row r="272" spans="1:9" s="210" customFormat="1" ht="16.5">
      <c r="A272" s="303"/>
      <c r="B272" s="30"/>
      <c r="C272" s="249"/>
      <c r="D272" s="301"/>
      <c r="E272" s="252"/>
      <c r="F272" s="284"/>
      <c r="G272" s="212"/>
      <c r="H272" s="213"/>
    </row>
    <row r="273" spans="1:8" s="210" customFormat="1" ht="69" customHeight="1">
      <c r="A273" s="292" t="s">
        <v>87</v>
      </c>
      <c r="B273" s="30" t="s">
        <v>559</v>
      </c>
      <c r="C273" s="249"/>
      <c r="D273" s="301"/>
      <c r="E273" s="252"/>
      <c r="F273" s="284"/>
      <c r="G273" s="212"/>
      <c r="H273" s="213"/>
    </row>
    <row r="274" spans="1:8" s="212" customFormat="1" ht="16.5">
      <c r="A274" s="293"/>
      <c r="B274" s="228" t="s">
        <v>167</v>
      </c>
      <c r="C274" s="225" t="s">
        <v>152</v>
      </c>
      <c r="D274" s="229">
        <v>39.5</v>
      </c>
      <c r="E274" s="230" t="s">
        <v>19</v>
      </c>
      <c r="F274" s="203"/>
      <c r="G274" s="201" t="s">
        <v>13</v>
      </c>
      <c r="H274" s="204">
        <f>D274*F274</f>
        <v>0</v>
      </c>
    </row>
    <row r="275" spans="1:8" s="210" customFormat="1" ht="16.5" customHeight="1">
      <c r="A275" s="304"/>
      <c r="B275" s="253"/>
      <c r="C275" s="245"/>
      <c r="D275" s="305"/>
      <c r="E275" s="255"/>
      <c r="F275" s="286"/>
      <c r="G275" s="218"/>
      <c r="H275" s="220"/>
    </row>
    <row r="276" spans="1:8" s="210" customFormat="1" ht="16.5" customHeight="1">
      <c r="A276" s="304"/>
      <c r="B276" s="253"/>
      <c r="C276" s="245"/>
      <c r="D276" s="305"/>
      <c r="E276" s="255"/>
      <c r="F276" s="286"/>
      <c r="G276" s="218"/>
      <c r="H276" s="220"/>
    </row>
    <row r="277" spans="1:8" ht="66">
      <c r="A277" s="292" t="s">
        <v>88</v>
      </c>
      <c r="B277" s="30" t="s">
        <v>560</v>
      </c>
      <c r="C277" s="245"/>
      <c r="D277" s="305"/>
      <c r="E277" s="255"/>
      <c r="F277" s="286"/>
      <c r="G277" s="218"/>
      <c r="H277" s="220"/>
    </row>
    <row r="278" spans="1:8" s="212" customFormat="1" ht="16.5">
      <c r="A278" s="293"/>
      <c r="B278" s="228" t="s">
        <v>168</v>
      </c>
      <c r="C278" s="225" t="s">
        <v>152</v>
      </c>
      <c r="D278" s="229">
        <v>5.0999999999999996</v>
      </c>
      <c r="E278" s="230" t="s">
        <v>19</v>
      </c>
      <c r="F278" s="203"/>
      <c r="G278" s="201" t="s">
        <v>13</v>
      </c>
      <c r="H278" s="204">
        <f>D278*F278</f>
        <v>0</v>
      </c>
    </row>
    <row r="279" spans="1:8" s="212" customFormat="1" ht="16.5">
      <c r="A279" s="293"/>
      <c r="B279" s="228" t="s">
        <v>169</v>
      </c>
      <c r="C279" s="225" t="s">
        <v>152</v>
      </c>
      <c r="D279" s="229">
        <v>19.5</v>
      </c>
      <c r="E279" s="230" t="s">
        <v>19</v>
      </c>
      <c r="F279" s="203"/>
      <c r="G279" s="201" t="s">
        <v>13</v>
      </c>
      <c r="H279" s="204">
        <f>D279*F279</f>
        <v>0</v>
      </c>
    </row>
    <row r="280" spans="1:8" ht="16.5" customHeight="1">
      <c r="A280" s="304"/>
      <c r="B280" s="253"/>
      <c r="C280" s="245"/>
      <c r="D280" s="305"/>
      <c r="E280" s="255"/>
      <c r="F280" s="286"/>
      <c r="G280" s="218"/>
      <c r="H280" s="220"/>
    </row>
    <row r="281" spans="1:8" ht="16.5" customHeight="1"/>
    <row r="282" spans="1:8" ht="71.25" customHeight="1">
      <c r="A282" s="292" t="s">
        <v>95</v>
      </c>
      <c r="B282" s="30" t="s">
        <v>561</v>
      </c>
    </row>
    <row r="283" spans="1:8" s="212" customFormat="1" ht="16.5">
      <c r="A283" s="293"/>
      <c r="B283" s="228" t="s">
        <v>557</v>
      </c>
      <c r="C283" s="225" t="s">
        <v>152</v>
      </c>
      <c r="D283" s="229">
        <v>6.3</v>
      </c>
      <c r="E283" s="230" t="s">
        <v>19</v>
      </c>
      <c r="F283" s="203"/>
      <c r="G283" s="201" t="s">
        <v>13</v>
      </c>
      <c r="H283" s="204">
        <f>D283*F283</f>
        <v>0</v>
      </c>
    </row>
    <row r="284" spans="1:8" ht="16.5" customHeight="1"/>
    <row r="285" spans="1:8" ht="16.5" customHeight="1"/>
    <row r="286" spans="1:8" ht="84.75" customHeight="1">
      <c r="A286" s="292" t="s">
        <v>96</v>
      </c>
      <c r="B286" s="30" t="s">
        <v>562</v>
      </c>
    </row>
    <row r="287" spans="1:8" s="212" customFormat="1" ht="16.5">
      <c r="A287" s="293"/>
      <c r="B287" s="228" t="s">
        <v>558</v>
      </c>
      <c r="C287" s="225" t="s">
        <v>152</v>
      </c>
      <c r="D287" s="229">
        <v>10.5</v>
      </c>
      <c r="E287" s="230" t="s">
        <v>19</v>
      </c>
      <c r="F287" s="203"/>
      <c r="G287" s="201" t="s">
        <v>13</v>
      </c>
      <c r="H287" s="204">
        <f>D287*F287</f>
        <v>0</v>
      </c>
    </row>
    <row r="288" spans="1:8" ht="16.5" customHeight="1"/>
    <row r="289" spans="1:11" ht="16.5" customHeight="1"/>
    <row r="290" spans="1:11" ht="70.5" customHeight="1">
      <c r="A290" s="292" t="s">
        <v>97</v>
      </c>
      <c r="B290" s="30" t="s">
        <v>180</v>
      </c>
    </row>
    <row r="291" spans="1:11" s="212" customFormat="1" ht="16.5">
      <c r="A291" s="293"/>
      <c r="B291" s="228" t="s">
        <v>170</v>
      </c>
      <c r="C291" s="225" t="s">
        <v>152</v>
      </c>
      <c r="D291" s="229">
        <v>0.8</v>
      </c>
      <c r="E291" s="230" t="s">
        <v>19</v>
      </c>
      <c r="F291" s="203"/>
      <c r="G291" s="201" t="s">
        <v>13</v>
      </c>
      <c r="H291" s="204">
        <f>D291*F291</f>
        <v>0</v>
      </c>
    </row>
    <row r="292" spans="1:11" s="927" customFormat="1" ht="16.5" customHeight="1">
      <c r="A292" s="939"/>
      <c r="B292" s="940"/>
      <c r="C292" s="941"/>
      <c r="D292" s="942"/>
      <c r="E292" s="943"/>
      <c r="F292" s="928"/>
      <c r="G292" s="929"/>
      <c r="H292" s="930"/>
      <c r="J292" s="931"/>
      <c r="K292" s="931"/>
    </row>
    <row r="293" spans="1:11" s="927" customFormat="1" ht="16.5" customHeight="1">
      <c r="A293" s="939"/>
      <c r="B293" s="940"/>
      <c r="C293" s="941"/>
      <c r="D293" s="942"/>
      <c r="E293" s="943"/>
      <c r="F293" s="928"/>
      <c r="G293" s="929"/>
      <c r="H293" s="930"/>
      <c r="J293" s="931"/>
      <c r="K293" s="931"/>
    </row>
    <row r="294" spans="1:11" s="927" customFormat="1" ht="69.75" customHeight="1">
      <c r="A294" s="292" t="s">
        <v>98</v>
      </c>
      <c r="B294" s="30" t="s">
        <v>185</v>
      </c>
      <c r="C294" s="941"/>
      <c r="D294" s="942"/>
      <c r="E294" s="943"/>
      <c r="F294" s="928"/>
      <c r="G294" s="929"/>
      <c r="H294" s="930"/>
      <c r="J294" s="931"/>
      <c r="K294" s="931"/>
    </row>
    <row r="295" spans="1:11" s="212" customFormat="1" ht="16.5">
      <c r="A295" s="293"/>
      <c r="B295" s="228" t="s">
        <v>186</v>
      </c>
      <c r="C295" s="225" t="s">
        <v>152</v>
      </c>
      <c r="D295" s="229">
        <v>116.75</v>
      </c>
      <c r="E295" s="230" t="s">
        <v>19</v>
      </c>
      <c r="F295" s="203"/>
      <c r="G295" s="201" t="s">
        <v>13</v>
      </c>
      <c r="H295" s="204">
        <f>D295*F295</f>
        <v>0</v>
      </c>
    </row>
    <row r="296" spans="1:11" s="927" customFormat="1" ht="16.5" customHeight="1">
      <c r="A296" s="939"/>
      <c r="B296" s="940"/>
      <c r="C296" s="941"/>
      <c r="D296" s="942"/>
      <c r="E296" s="943"/>
      <c r="F296" s="928"/>
      <c r="G296" s="929"/>
      <c r="H296" s="930"/>
      <c r="J296" s="931"/>
      <c r="K296" s="931"/>
    </row>
    <row r="297" spans="1:11" s="927" customFormat="1" ht="16.5" customHeight="1">
      <c r="A297" s="939"/>
      <c r="B297" s="940"/>
      <c r="C297" s="941"/>
      <c r="D297" s="942"/>
      <c r="E297" s="943"/>
      <c r="F297" s="928"/>
      <c r="G297" s="929"/>
      <c r="H297" s="930"/>
      <c r="J297" s="931"/>
      <c r="K297" s="931"/>
    </row>
    <row r="298" spans="1:11" s="927" customFormat="1" ht="51" customHeight="1">
      <c r="A298" s="292" t="s">
        <v>100</v>
      </c>
      <c r="B298" s="30" t="s">
        <v>187</v>
      </c>
      <c r="C298" s="941"/>
      <c r="D298" s="942"/>
      <c r="E298" s="943"/>
      <c r="F298" s="928"/>
      <c r="G298" s="929"/>
      <c r="H298" s="930"/>
      <c r="J298" s="931"/>
      <c r="K298" s="931"/>
    </row>
    <row r="299" spans="1:11" s="212" customFormat="1" ht="16.5">
      <c r="A299" s="293"/>
      <c r="B299" s="228" t="s">
        <v>181</v>
      </c>
      <c r="C299" s="225" t="s">
        <v>152</v>
      </c>
      <c r="D299" s="229">
        <v>25</v>
      </c>
      <c r="E299" s="230" t="s">
        <v>19</v>
      </c>
      <c r="F299" s="203"/>
      <c r="G299" s="201" t="s">
        <v>13</v>
      </c>
      <c r="H299" s="204">
        <f>D299*F299</f>
        <v>0</v>
      </c>
    </row>
    <row r="300" spans="1:11" s="927" customFormat="1" ht="16.5" customHeight="1">
      <c r="A300" s="939"/>
      <c r="B300" s="940"/>
      <c r="C300" s="941"/>
      <c r="D300" s="942"/>
      <c r="E300" s="943"/>
      <c r="F300" s="928"/>
      <c r="G300" s="929"/>
      <c r="H300" s="930"/>
      <c r="J300" s="931"/>
      <c r="K300" s="931"/>
    </row>
    <row r="301" spans="1:11" s="927" customFormat="1" ht="16.5" customHeight="1">
      <c r="A301" s="939"/>
      <c r="B301" s="940"/>
      <c r="C301" s="941"/>
      <c r="D301" s="942"/>
      <c r="E301" s="943"/>
      <c r="F301" s="928"/>
      <c r="G301" s="929"/>
      <c r="H301" s="930"/>
      <c r="J301" s="931"/>
      <c r="K301" s="931"/>
    </row>
    <row r="302" spans="1:11" s="927" customFormat="1" ht="48.75" customHeight="1">
      <c r="A302" s="292" t="s">
        <v>101</v>
      </c>
      <c r="B302" s="30" t="s">
        <v>171</v>
      </c>
      <c r="C302" s="941"/>
      <c r="D302" s="942"/>
      <c r="E302" s="943"/>
      <c r="F302" s="928"/>
      <c r="G302" s="929"/>
      <c r="H302" s="930"/>
      <c r="J302" s="931"/>
      <c r="K302" s="931"/>
    </row>
    <row r="303" spans="1:11" s="212" customFormat="1" ht="16.5">
      <c r="A303" s="293"/>
      <c r="B303" s="228" t="s">
        <v>172</v>
      </c>
      <c r="C303" s="225" t="s">
        <v>152</v>
      </c>
      <c r="D303" s="229">
        <v>120</v>
      </c>
      <c r="E303" s="230" t="s">
        <v>19</v>
      </c>
      <c r="F303" s="203"/>
      <c r="G303" s="201" t="s">
        <v>13</v>
      </c>
      <c r="H303" s="204">
        <f>D303*F303</f>
        <v>0</v>
      </c>
    </row>
    <row r="304" spans="1:11" s="927" customFormat="1" ht="16.5" customHeight="1">
      <c r="A304" s="939"/>
      <c r="B304" s="940"/>
      <c r="C304" s="941"/>
      <c r="D304" s="942"/>
      <c r="E304" s="943"/>
      <c r="F304" s="928"/>
      <c r="G304" s="929"/>
      <c r="H304" s="930"/>
      <c r="J304" s="931"/>
      <c r="K304" s="931"/>
    </row>
    <row r="305" spans="1:38" s="927" customFormat="1" ht="16.5" customHeight="1">
      <c r="A305" s="939"/>
      <c r="B305" s="940"/>
      <c r="C305" s="941"/>
      <c r="D305" s="942"/>
      <c r="E305" s="943"/>
      <c r="F305" s="928"/>
      <c r="G305" s="929"/>
      <c r="H305" s="930"/>
      <c r="J305" s="931"/>
      <c r="K305" s="931"/>
    </row>
    <row r="306" spans="1:38" s="210" customFormat="1" ht="17.25" thickBot="1">
      <c r="A306" s="84"/>
      <c r="B306" s="32" t="s">
        <v>174</v>
      </c>
      <c r="C306" s="57"/>
      <c r="D306" s="64"/>
      <c r="E306" s="57"/>
      <c r="F306" s="34"/>
      <c r="G306" s="53"/>
      <c r="H306" s="206">
        <f>SUM(H273:H303)</f>
        <v>0</v>
      </c>
      <c r="I306" s="214"/>
    </row>
    <row r="307" spans="1:38" s="927" customFormat="1" ht="16.5" customHeight="1" thickTop="1">
      <c r="A307" s="939"/>
      <c r="B307" s="940"/>
      <c r="C307" s="941"/>
      <c r="D307" s="942"/>
      <c r="E307" s="943"/>
      <c r="F307" s="928"/>
      <c r="G307" s="929"/>
      <c r="H307" s="930"/>
      <c r="J307" s="931"/>
      <c r="K307" s="931"/>
    </row>
    <row r="308" spans="1:38" s="217" customFormat="1" ht="19.5" thickBot="1">
      <c r="A308" s="173"/>
      <c r="B308" s="174" t="s">
        <v>757</v>
      </c>
      <c r="C308" s="175"/>
      <c r="D308" s="176"/>
      <c r="E308" s="175"/>
      <c r="F308" s="177"/>
      <c r="G308" s="178"/>
      <c r="H308" s="215">
        <f>SUM(H19+H67+H117+H152+H267+H306)</f>
        <v>0</v>
      </c>
      <c r="I308" s="216"/>
    </row>
    <row r="309" spans="1:38" s="927" customFormat="1" ht="16.5" customHeight="1" thickTop="1">
      <c r="A309" s="939"/>
      <c r="B309" s="940"/>
      <c r="C309" s="941"/>
      <c r="D309" s="942"/>
      <c r="E309" s="943"/>
      <c r="F309" s="928"/>
      <c r="G309" s="929"/>
      <c r="H309" s="930"/>
      <c r="J309" s="931"/>
      <c r="K309" s="931"/>
    </row>
    <row r="310" spans="1:38" s="927" customFormat="1" ht="16.5" customHeight="1">
      <c r="A310" s="939"/>
      <c r="B310" s="940"/>
      <c r="C310" s="941"/>
      <c r="D310" s="942"/>
      <c r="E310" s="943"/>
      <c r="F310" s="928"/>
      <c r="G310" s="929"/>
      <c r="H310" s="930"/>
      <c r="J310" s="931"/>
      <c r="K310" s="931"/>
    </row>
    <row r="311" spans="1:38" s="927" customFormat="1" ht="16.5" customHeight="1">
      <c r="A311" s="939"/>
      <c r="B311" s="940"/>
      <c r="C311" s="941"/>
      <c r="D311" s="942"/>
      <c r="E311" s="943"/>
      <c r="F311" s="928"/>
      <c r="G311" s="929"/>
      <c r="H311" s="930"/>
      <c r="J311" s="931"/>
      <c r="K311" s="931"/>
    </row>
    <row r="312" spans="1:38" s="934" customFormat="1" ht="18">
      <c r="A312" s="99" t="s">
        <v>51</v>
      </c>
      <c r="B312" s="100" t="s">
        <v>113</v>
      </c>
      <c r="C312" s="101"/>
      <c r="D312" s="101"/>
      <c r="E312" s="102"/>
      <c r="F312" s="103"/>
      <c r="G312" s="98"/>
      <c r="H312" s="104"/>
      <c r="I312" s="932"/>
      <c r="J312" s="933"/>
      <c r="K312" s="933"/>
      <c r="AI312" s="932"/>
      <c r="AJ312" s="932"/>
      <c r="AL312" s="932"/>
    </row>
    <row r="313" spans="1:38" s="927" customFormat="1" ht="16.5" customHeight="1">
      <c r="A313" s="939"/>
      <c r="B313" s="940"/>
      <c r="C313" s="941"/>
      <c r="D313" s="942"/>
      <c r="E313" s="943"/>
      <c r="F313" s="928"/>
      <c r="G313" s="929"/>
      <c r="H313" s="930"/>
      <c r="J313" s="931"/>
      <c r="K313" s="931"/>
    </row>
    <row r="314" spans="1:38" ht="16.5">
      <c r="A314" s="83" t="s">
        <v>78</v>
      </c>
      <c r="B314" s="28" t="s">
        <v>232</v>
      </c>
      <c r="C314" s="29"/>
      <c r="D314" s="63"/>
      <c r="E314" s="56"/>
      <c r="F314" s="9"/>
      <c r="G314" s="8"/>
      <c r="H314" s="16"/>
    </row>
    <row r="315" spans="1:38" s="927" customFormat="1" ht="16.5" customHeight="1">
      <c r="A315" s="939"/>
      <c r="B315" s="940"/>
      <c r="C315" s="941"/>
      <c r="D315" s="942"/>
      <c r="E315" s="943"/>
      <c r="F315" s="928"/>
      <c r="G315" s="929"/>
      <c r="H315" s="930"/>
      <c r="J315" s="931"/>
      <c r="K315" s="931"/>
    </row>
    <row r="316" spans="1:38" s="927" customFormat="1" ht="183.75" customHeight="1">
      <c r="A316" s="292" t="s">
        <v>87</v>
      </c>
      <c r="B316" s="30" t="s">
        <v>237</v>
      </c>
      <c r="C316" s="941"/>
      <c r="D316" s="942"/>
      <c r="E316" s="943"/>
      <c r="F316" s="928"/>
      <c r="G316" s="929"/>
      <c r="H316" s="930"/>
      <c r="J316" s="931"/>
      <c r="K316" s="931"/>
    </row>
    <row r="317" spans="1:38" s="212" customFormat="1" ht="16.5">
      <c r="A317" s="293"/>
      <c r="B317" s="228" t="s">
        <v>239</v>
      </c>
      <c r="C317" s="225" t="s">
        <v>152</v>
      </c>
      <c r="D317" s="229">
        <v>117.5</v>
      </c>
      <c r="E317" s="230" t="s">
        <v>19</v>
      </c>
      <c r="F317" s="203"/>
      <c r="G317" s="201" t="s">
        <v>13</v>
      </c>
      <c r="H317" s="204">
        <f>D317*F317</f>
        <v>0</v>
      </c>
    </row>
    <row r="318" spans="1:38" s="927" customFormat="1" ht="16.5" customHeight="1">
      <c r="A318" s="939"/>
      <c r="B318" s="940"/>
      <c r="C318" s="941"/>
      <c r="D318" s="942"/>
      <c r="E318" s="943"/>
      <c r="F318" s="928"/>
      <c r="G318" s="929"/>
      <c r="H318" s="930"/>
      <c r="J318" s="931"/>
      <c r="K318" s="931"/>
    </row>
    <row r="319" spans="1:38" s="927" customFormat="1" ht="16.5" customHeight="1">
      <c r="A319" s="939"/>
      <c r="B319" s="940"/>
      <c r="C319" s="941"/>
      <c r="D319" s="942"/>
      <c r="E319" s="943"/>
      <c r="F319" s="928"/>
      <c r="G319" s="929"/>
      <c r="H319" s="930"/>
      <c r="J319" s="931"/>
      <c r="K319" s="931"/>
    </row>
    <row r="320" spans="1:38" s="927" customFormat="1" ht="134.25" customHeight="1">
      <c r="A320" s="292" t="s">
        <v>88</v>
      </c>
      <c r="B320" s="30" t="s">
        <v>238</v>
      </c>
      <c r="C320" s="941"/>
      <c r="D320" s="942"/>
      <c r="E320" s="943"/>
      <c r="F320" s="928"/>
      <c r="G320" s="929"/>
      <c r="H320" s="930"/>
      <c r="J320" s="931"/>
      <c r="K320" s="931"/>
    </row>
    <row r="321" spans="1:11" s="212" customFormat="1" ht="16.5">
      <c r="A321" s="293"/>
      <c r="B321" s="228" t="s">
        <v>240</v>
      </c>
      <c r="C321" s="225" t="s">
        <v>152</v>
      </c>
      <c r="D321" s="229">
        <v>206</v>
      </c>
      <c r="E321" s="230" t="s">
        <v>19</v>
      </c>
      <c r="F321" s="203"/>
      <c r="G321" s="201" t="s">
        <v>13</v>
      </c>
      <c r="H321" s="204">
        <f>D321*F321</f>
        <v>0</v>
      </c>
    </row>
    <row r="322" spans="1:11" s="927" customFormat="1" ht="16.5" customHeight="1">
      <c r="A322" s="939"/>
      <c r="B322" s="940"/>
      <c r="C322" s="941"/>
      <c r="D322" s="942"/>
      <c r="E322" s="943"/>
      <c r="F322" s="928"/>
      <c r="G322" s="929"/>
      <c r="H322" s="930"/>
      <c r="J322" s="931"/>
      <c r="K322" s="931"/>
    </row>
    <row r="323" spans="1:11" s="927" customFormat="1" ht="16.5" customHeight="1">
      <c r="A323" s="939"/>
      <c r="B323" s="940"/>
      <c r="C323" s="941"/>
      <c r="D323" s="942"/>
      <c r="E323" s="943"/>
      <c r="F323" s="928"/>
      <c r="G323" s="929"/>
      <c r="H323" s="930"/>
      <c r="J323" s="931"/>
      <c r="K323" s="931"/>
    </row>
    <row r="324" spans="1:11" s="927" customFormat="1" ht="33.75" customHeight="1">
      <c r="A324" s="292" t="s">
        <v>95</v>
      </c>
      <c r="B324" s="30" t="s">
        <v>242</v>
      </c>
      <c r="C324" s="941"/>
      <c r="D324" s="942"/>
      <c r="E324" s="943"/>
      <c r="F324" s="928"/>
      <c r="G324" s="929"/>
      <c r="H324" s="930"/>
      <c r="J324" s="931"/>
      <c r="K324" s="931"/>
    </row>
    <row r="325" spans="1:11" s="212" customFormat="1" ht="16.5">
      <c r="A325" s="293"/>
      <c r="B325" s="228" t="s">
        <v>241</v>
      </c>
      <c r="C325" s="225" t="s">
        <v>3</v>
      </c>
      <c r="D325" s="229">
        <v>1</v>
      </c>
      <c r="E325" s="230" t="s">
        <v>19</v>
      </c>
      <c r="F325" s="203"/>
      <c r="G325" s="201" t="s">
        <v>13</v>
      </c>
      <c r="H325" s="204">
        <f>D325*F325</f>
        <v>0</v>
      </c>
    </row>
    <row r="326" spans="1:11" s="927" customFormat="1" ht="16.5" customHeight="1">
      <c r="A326" s="939"/>
      <c r="B326" s="940"/>
      <c r="C326" s="941"/>
      <c r="D326" s="942"/>
      <c r="E326" s="943"/>
      <c r="F326" s="928"/>
      <c r="G326" s="929"/>
      <c r="H326" s="930"/>
      <c r="J326" s="931"/>
      <c r="K326" s="931"/>
    </row>
    <row r="327" spans="1:11" s="927" customFormat="1" ht="16.5" customHeight="1">
      <c r="A327" s="939"/>
      <c r="B327" s="940"/>
      <c r="C327" s="941"/>
      <c r="D327" s="942"/>
      <c r="E327" s="943"/>
      <c r="F327" s="928"/>
      <c r="G327" s="929"/>
      <c r="H327" s="930"/>
      <c r="J327" s="931"/>
      <c r="K327" s="931"/>
    </row>
    <row r="328" spans="1:11" s="927" customFormat="1" ht="67.5" customHeight="1">
      <c r="A328" s="292" t="s">
        <v>96</v>
      </c>
      <c r="B328" s="30" t="s">
        <v>245</v>
      </c>
      <c r="C328" s="941"/>
      <c r="D328" s="942"/>
      <c r="E328" s="943"/>
      <c r="F328" s="928"/>
      <c r="G328" s="929"/>
      <c r="H328" s="930"/>
      <c r="J328" s="931"/>
      <c r="K328" s="931"/>
    </row>
    <row r="329" spans="1:11" s="212" customFormat="1" ht="16.5">
      <c r="A329" s="293"/>
      <c r="B329" s="228" t="s">
        <v>243</v>
      </c>
      <c r="C329" s="225" t="s">
        <v>152</v>
      </c>
      <c r="D329" s="229">
        <v>5.2</v>
      </c>
      <c r="E329" s="230" t="s">
        <v>19</v>
      </c>
      <c r="F329" s="203"/>
      <c r="G329" s="201" t="s">
        <v>13</v>
      </c>
      <c r="H329" s="204">
        <f>D329*F329</f>
        <v>0</v>
      </c>
    </row>
    <row r="330" spans="1:11" s="927" customFormat="1" ht="16.5" customHeight="1">
      <c r="A330" s="939"/>
      <c r="B330" s="940"/>
      <c r="C330" s="941"/>
      <c r="D330" s="942"/>
      <c r="E330" s="943"/>
      <c r="F330" s="928"/>
      <c r="G330" s="929"/>
      <c r="H330" s="930"/>
      <c r="J330" s="931"/>
      <c r="K330" s="931"/>
    </row>
    <row r="331" spans="1:11" s="927" customFormat="1" ht="16.5" customHeight="1">
      <c r="A331" s="939"/>
      <c r="B331" s="940"/>
      <c r="C331" s="941"/>
      <c r="D331" s="942"/>
      <c r="E331" s="943"/>
      <c r="F331" s="928"/>
      <c r="G331" s="929"/>
      <c r="H331" s="930"/>
      <c r="J331" s="931"/>
      <c r="K331" s="931"/>
    </row>
    <row r="332" spans="1:11" s="210" customFormat="1" ht="17.25" thickBot="1">
      <c r="A332" s="84"/>
      <c r="B332" s="32" t="s">
        <v>244</v>
      </c>
      <c r="C332" s="57"/>
      <c r="D332" s="64"/>
      <c r="E332" s="57"/>
      <c r="F332" s="34"/>
      <c r="G332" s="53"/>
      <c r="H332" s="206">
        <f>SUM(H316:H329)</f>
        <v>0</v>
      </c>
      <c r="I332" s="214"/>
    </row>
    <row r="333" spans="1:11" s="927" customFormat="1" ht="16.5" customHeight="1" thickTop="1">
      <c r="A333" s="939"/>
      <c r="B333" s="940"/>
      <c r="C333" s="941"/>
      <c r="D333" s="942"/>
      <c r="E333" s="943"/>
      <c r="F333" s="928"/>
      <c r="G333" s="929"/>
      <c r="H333" s="930"/>
      <c r="J333" s="931"/>
      <c r="K333" s="931"/>
    </row>
    <row r="334" spans="1:11" s="927" customFormat="1" ht="16.5" customHeight="1">
      <c r="A334" s="939"/>
      <c r="B334" s="940"/>
      <c r="C334" s="941"/>
      <c r="D334" s="942"/>
      <c r="E334" s="943"/>
      <c r="F334" s="928"/>
      <c r="G334" s="929"/>
      <c r="H334" s="930"/>
      <c r="J334" s="931"/>
      <c r="K334" s="931"/>
    </row>
    <row r="335" spans="1:11" s="927" customFormat="1" ht="16.5" customHeight="1">
      <c r="A335" s="939"/>
      <c r="B335" s="940"/>
      <c r="C335" s="941"/>
      <c r="D335" s="942"/>
      <c r="E335" s="943"/>
      <c r="F335" s="928"/>
      <c r="G335" s="929"/>
      <c r="H335" s="930"/>
      <c r="J335" s="931"/>
      <c r="K335" s="931"/>
    </row>
    <row r="336" spans="1:11" ht="16.5">
      <c r="A336" s="83" t="s">
        <v>79</v>
      </c>
      <c r="B336" s="28" t="s">
        <v>246</v>
      </c>
      <c r="C336" s="29"/>
      <c r="D336" s="63"/>
      <c r="E336" s="56"/>
      <c r="F336" s="9"/>
      <c r="G336" s="8"/>
      <c r="H336" s="16"/>
    </row>
    <row r="337" spans="1:11" s="927" customFormat="1" ht="16.5" customHeight="1">
      <c r="A337" s="939"/>
      <c r="B337" s="940"/>
      <c r="C337" s="941"/>
      <c r="D337" s="942"/>
      <c r="E337" s="943"/>
      <c r="F337" s="928"/>
      <c r="G337" s="929"/>
      <c r="H337" s="930"/>
      <c r="J337" s="931"/>
      <c r="K337" s="931"/>
    </row>
    <row r="338" spans="1:11" s="927" customFormat="1" ht="88.5" customHeight="1">
      <c r="A338" s="292" t="s">
        <v>87</v>
      </c>
      <c r="B338" s="30" t="s">
        <v>739</v>
      </c>
      <c r="C338" s="941"/>
      <c r="D338" s="942"/>
      <c r="E338" s="943"/>
      <c r="F338" s="928"/>
      <c r="G338" s="929"/>
      <c r="H338" s="930"/>
      <c r="J338" s="931"/>
      <c r="K338" s="931"/>
    </row>
    <row r="339" spans="1:11" s="212" customFormat="1" ht="16.5">
      <c r="A339" s="293"/>
      <c r="B339" s="228" t="s">
        <v>247</v>
      </c>
      <c r="C339" s="225" t="s">
        <v>131</v>
      </c>
      <c r="D339" s="229">
        <v>22.1</v>
      </c>
      <c r="E339" s="230" t="s">
        <v>19</v>
      </c>
      <c r="F339" s="203"/>
      <c r="G339" s="201" t="s">
        <v>13</v>
      </c>
      <c r="H339" s="204">
        <f>D339*F339</f>
        <v>0</v>
      </c>
    </row>
    <row r="340" spans="1:11" s="927" customFormat="1" ht="16.5" customHeight="1">
      <c r="A340" s="292"/>
      <c r="B340" s="30"/>
      <c r="C340" s="941"/>
      <c r="D340" s="942"/>
      <c r="E340" s="943"/>
      <c r="F340" s="928"/>
      <c r="G340" s="929"/>
      <c r="H340" s="930"/>
      <c r="J340" s="931"/>
      <c r="K340" s="931"/>
    </row>
    <row r="341" spans="1:11" s="927" customFormat="1" ht="16.5" customHeight="1">
      <c r="A341" s="292"/>
      <c r="B341" s="30"/>
      <c r="C341" s="941"/>
      <c r="D341" s="942"/>
      <c r="E341" s="943"/>
      <c r="F341" s="928"/>
      <c r="G341" s="929"/>
      <c r="H341" s="930"/>
      <c r="J341" s="931"/>
      <c r="K341" s="931"/>
    </row>
    <row r="342" spans="1:11" s="927" customFormat="1" ht="69.75" customHeight="1">
      <c r="A342" s="292" t="s">
        <v>88</v>
      </c>
      <c r="B342" s="30" t="s">
        <v>740</v>
      </c>
      <c r="C342" s="941"/>
      <c r="D342" s="942"/>
      <c r="E342" s="943"/>
      <c r="F342" s="928"/>
      <c r="G342" s="929"/>
      <c r="H342" s="930"/>
      <c r="J342" s="931"/>
      <c r="K342" s="931"/>
    </row>
    <row r="343" spans="1:11" s="212" customFormat="1" ht="16.5">
      <c r="A343" s="293"/>
      <c r="B343" s="228" t="s">
        <v>327</v>
      </c>
      <c r="C343" s="225" t="s">
        <v>131</v>
      </c>
      <c r="D343" s="229">
        <v>6.8</v>
      </c>
      <c r="E343" s="230" t="s">
        <v>19</v>
      </c>
      <c r="F343" s="203"/>
      <c r="G343" s="201" t="s">
        <v>13</v>
      </c>
      <c r="H343" s="204">
        <f>D343*F343</f>
        <v>0</v>
      </c>
    </row>
    <row r="344" spans="1:11" s="927" customFormat="1" ht="16.5" customHeight="1">
      <c r="A344" s="292"/>
      <c r="B344" s="30"/>
      <c r="C344" s="941"/>
      <c r="D344" s="942"/>
      <c r="E344" s="943"/>
      <c r="F344" s="928"/>
      <c r="G344" s="929"/>
      <c r="H344" s="930"/>
      <c r="J344" s="931"/>
      <c r="K344" s="931"/>
    </row>
    <row r="345" spans="1:11" s="927" customFormat="1" ht="16.5" customHeight="1">
      <c r="A345" s="292"/>
      <c r="B345" s="30"/>
      <c r="C345" s="941"/>
      <c r="D345" s="942"/>
      <c r="E345" s="943"/>
      <c r="F345" s="928"/>
      <c r="G345" s="929"/>
      <c r="H345" s="930"/>
      <c r="J345" s="931"/>
      <c r="K345" s="931"/>
    </row>
    <row r="346" spans="1:11" s="927" customFormat="1" ht="67.5" customHeight="1">
      <c r="A346" s="292" t="s">
        <v>95</v>
      </c>
      <c r="B346" s="30" t="s">
        <v>741</v>
      </c>
      <c r="C346" s="941"/>
      <c r="D346" s="942"/>
      <c r="E346" s="943"/>
      <c r="F346" s="928"/>
      <c r="G346" s="929"/>
      <c r="H346" s="930"/>
      <c r="J346" s="931"/>
      <c r="K346" s="931"/>
    </row>
    <row r="347" spans="1:11" s="212" customFormat="1" ht="16.5">
      <c r="A347" s="293"/>
      <c r="B347" s="228" t="s">
        <v>744</v>
      </c>
      <c r="C347" s="225" t="s">
        <v>30</v>
      </c>
      <c r="D347" s="229">
        <v>2</v>
      </c>
      <c r="E347" s="230" t="s">
        <v>19</v>
      </c>
      <c r="F347" s="203"/>
      <c r="G347" s="201" t="s">
        <v>13</v>
      </c>
      <c r="H347" s="204">
        <f>D347*F347</f>
        <v>0</v>
      </c>
    </row>
    <row r="348" spans="1:11" s="212" customFormat="1" ht="16.5">
      <c r="A348" s="293"/>
      <c r="B348" s="228" t="s">
        <v>745</v>
      </c>
      <c r="C348" s="225" t="s">
        <v>30</v>
      </c>
      <c r="D348" s="229">
        <v>1</v>
      </c>
      <c r="E348" s="230" t="s">
        <v>19</v>
      </c>
      <c r="F348" s="203"/>
      <c r="G348" s="201" t="s">
        <v>13</v>
      </c>
      <c r="H348" s="204">
        <f>D348*F348</f>
        <v>0</v>
      </c>
    </row>
    <row r="349" spans="1:11" s="212" customFormat="1" ht="16.5">
      <c r="A349" s="293"/>
      <c r="B349" s="228" t="s">
        <v>746</v>
      </c>
      <c r="C349" s="225" t="s">
        <v>30</v>
      </c>
      <c r="D349" s="229">
        <v>1</v>
      </c>
      <c r="E349" s="230" t="s">
        <v>19</v>
      </c>
      <c r="F349" s="203"/>
      <c r="G349" s="201" t="s">
        <v>13</v>
      </c>
      <c r="H349" s="204">
        <f>D349*F349</f>
        <v>0</v>
      </c>
    </row>
    <row r="350" spans="1:11" s="212" customFormat="1" ht="16.5">
      <c r="A350" s="293"/>
      <c r="B350" s="228"/>
      <c r="C350" s="225"/>
      <c r="D350" s="229"/>
      <c r="E350" s="230"/>
      <c r="F350" s="203"/>
      <c r="G350" s="201"/>
      <c r="H350" s="204"/>
    </row>
    <row r="351" spans="1:11" s="927" customFormat="1" ht="16.5" customHeight="1">
      <c r="A351" s="292"/>
      <c r="B351" s="30"/>
      <c r="C351" s="941"/>
      <c r="D351" s="942"/>
      <c r="E351" s="943"/>
      <c r="F351" s="928"/>
      <c r="G351" s="929"/>
      <c r="H351" s="930"/>
      <c r="J351" s="931"/>
      <c r="K351" s="931"/>
    </row>
    <row r="352" spans="1:11" s="927" customFormat="1" ht="52.5" customHeight="1">
      <c r="A352" s="292" t="s">
        <v>96</v>
      </c>
      <c r="B352" s="30" t="s">
        <v>248</v>
      </c>
      <c r="C352" s="941"/>
      <c r="D352" s="942"/>
      <c r="E352" s="943"/>
      <c r="F352" s="928"/>
      <c r="G352" s="929"/>
      <c r="H352" s="930"/>
      <c r="J352" s="931"/>
      <c r="K352" s="931"/>
    </row>
    <row r="353" spans="1:11" s="212" customFormat="1" ht="16.5">
      <c r="A353" s="293"/>
      <c r="B353" s="228" t="s">
        <v>249</v>
      </c>
      <c r="C353" s="225" t="s">
        <v>131</v>
      </c>
      <c r="D353" s="229">
        <v>22.1</v>
      </c>
      <c r="E353" s="230" t="s">
        <v>19</v>
      </c>
      <c r="F353" s="203"/>
      <c r="G353" s="201" t="s">
        <v>13</v>
      </c>
      <c r="H353" s="204">
        <f>D353*F353</f>
        <v>0</v>
      </c>
    </row>
    <row r="354" spans="1:11" s="927" customFormat="1" ht="16.5" customHeight="1">
      <c r="A354" s="292"/>
      <c r="B354" s="30"/>
      <c r="C354" s="941"/>
      <c r="D354" s="942"/>
      <c r="E354" s="943"/>
      <c r="F354" s="928"/>
      <c r="G354" s="929"/>
      <c r="H354" s="930"/>
      <c r="J354" s="931"/>
      <c r="K354" s="931"/>
    </row>
    <row r="355" spans="1:11" s="927" customFormat="1" ht="16.5" customHeight="1">
      <c r="A355" s="292"/>
      <c r="B355" s="30"/>
      <c r="C355" s="941"/>
      <c r="D355" s="942"/>
      <c r="E355" s="943"/>
      <c r="F355" s="928"/>
      <c r="G355" s="929"/>
      <c r="H355" s="930"/>
      <c r="J355" s="931"/>
      <c r="K355" s="931"/>
    </row>
    <row r="356" spans="1:11" s="927" customFormat="1" ht="70.5" customHeight="1">
      <c r="A356" s="292" t="s">
        <v>97</v>
      </c>
      <c r="B356" s="30" t="s">
        <v>563</v>
      </c>
      <c r="C356" s="941"/>
      <c r="D356" s="942"/>
      <c r="E356" s="943"/>
      <c r="F356" s="928"/>
      <c r="G356" s="929"/>
      <c r="H356" s="930"/>
      <c r="J356" s="931"/>
      <c r="K356" s="931"/>
    </row>
    <row r="357" spans="1:11" s="212" customFormat="1" ht="16.5">
      <c r="A357" s="293"/>
      <c r="B357" s="228" t="s">
        <v>250</v>
      </c>
      <c r="C357" s="225" t="s">
        <v>131</v>
      </c>
      <c r="D357" s="229">
        <v>10.8</v>
      </c>
      <c r="E357" s="230" t="s">
        <v>19</v>
      </c>
      <c r="F357" s="203"/>
      <c r="G357" s="201" t="s">
        <v>13</v>
      </c>
      <c r="H357" s="204">
        <f>D357*F357</f>
        <v>0</v>
      </c>
    </row>
    <row r="358" spans="1:11" s="927" customFormat="1" ht="16.5" customHeight="1">
      <c r="A358" s="292"/>
      <c r="B358" s="30"/>
      <c r="C358" s="941"/>
      <c r="D358" s="942"/>
      <c r="E358" s="943"/>
      <c r="F358" s="928"/>
      <c r="G358" s="929"/>
      <c r="H358" s="930"/>
      <c r="J358" s="931"/>
      <c r="K358" s="931"/>
    </row>
    <row r="359" spans="1:11" s="927" customFormat="1" ht="16.5" customHeight="1">
      <c r="A359" s="292"/>
      <c r="B359" s="30"/>
      <c r="C359" s="941"/>
      <c r="D359" s="942"/>
      <c r="E359" s="943"/>
      <c r="F359" s="928"/>
      <c r="G359" s="929"/>
      <c r="H359" s="930"/>
      <c r="J359" s="931"/>
      <c r="K359" s="931"/>
    </row>
    <row r="360" spans="1:11" s="927" customFormat="1" ht="51" customHeight="1">
      <c r="A360" s="292" t="s">
        <v>98</v>
      </c>
      <c r="B360" s="30" t="s">
        <v>328</v>
      </c>
      <c r="C360" s="941"/>
      <c r="D360" s="942"/>
      <c r="E360" s="943"/>
      <c r="F360" s="928"/>
      <c r="G360" s="929"/>
      <c r="H360" s="930"/>
      <c r="J360" s="931"/>
      <c r="K360" s="931"/>
    </row>
    <row r="361" spans="1:11" s="212" customFormat="1" ht="16.5">
      <c r="A361" s="293"/>
      <c r="B361" s="228" t="s">
        <v>251</v>
      </c>
      <c r="C361" s="225" t="s">
        <v>131</v>
      </c>
      <c r="D361" s="229">
        <v>0.5</v>
      </c>
      <c r="E361" s="230" t="s">
        <v>19</v>
      </c>
      <c r="F361" s="203"/>
      <c r="G361" s="201" t="s">
        <v>13</v>
      </c>
      <c r="H361" s="204">
        <f>D361*F361</f>
        <v>0</v>
      </c>
    </row>
    <row r="362" spans="1:11" s="927" customFormat="1" ht="16.5" customHeight="1">
      <c r="A362" s="292"/>
      <c r="B362" s="30"/>
      <c r="C362" s="941"/>
      <c r="D362" s="942"/>
      <c r="E362" s="943"/>
      <c r="F362" s="928"/>
      <c r="G362" s="929"/>
      <c r="H362" s="930"/>
      <c r="J362" s="931"/>
      <c r="K362" s="931"/>
    </row>
    <row r="363" spans="1:11" s="927" customFormat="1" ht="16.5" customHeight="1">
      <c r="A363" s="292"/>
      <c r="B363" s="30"/>
      <c r="C363" s="941"/>
      <c r="D363" s="942"/>
      <c r="E363" s="943"/>
      <c r="F363" s="928"/>
      <c r="G363" s="929"/>
      <c r="H363" s="930"/>
      <c r="J363" s="931"/>
      <c r="K363" s="931"/>
    </row>
    <row r="364" spans="1:11" s="927" customFormat="1" ht="69.75" customHeight="1">
      <c r="A364" s="292" t="s">
        <v>100</v>
      </c>
      <c r="B364" s="30" t="s">
        <v>525</v>
      </c>
      <c r="C364" s="941"/>
      <c r="D364" s="942"/>
      <c r="E364" s="943"/>
      <c r="F364" s="928"/>
      <c r="G364" s="929"/>
      <c r="H364" s="930"/>
      <c r="J364" s="931"/>
      <c r="K364" s="931"/>
    </row>
    <row r="365" spans="1:11" s="212" customFormat="1" ht="16.5">
      <c r="A365" s="293"/>
      <c r="B365" s="228" t="s">
        <v>252</v>
      </c>
      <c r="C365" s="225" t="s">
        <v>131</v>
      </c>
      <c r="D365" s="229">
        <v>3.1</v>
      </c>
      <c r="E365" s="230" t="s">
        <v>19</v>
      </c>
      <c r="F365" s="203"/>
      <c r="G365" s="201" t="s">
        <v>13</v>
      </c>
      <c r="H365" s="204">
        <f>D365*F365</f>
        <v>0</v>
      </c>
    </row>
    <row r="366" spans="1:11" s="927" customFormat="1" ht="16.5" customHeight="1">
      <c r="A366" s="292"/>
      <c r="B366" s="30"/>
      <c r="C366" s="941"/>
      <c r="D366" s="942"/>
      <c r="E366" s="943"/>
      <c r="F366" s="928"/>
      <c r="G366" s="929"/>
      <c r="H366" s="930"/>
      <c r="J366" s="931"/>
      <c r="K366" s="931"/>
    </row>
    <row r="367" spans="1:11" s="927" customFormat="1" ht="16.5" customHeight="1">
      <c r="A367" s="292"/>
      <c r="B367" s="30"/>
      <c r="C367" s="941"/>
      <c r="D367" s="942"/>
      <c r="E367" s="943"/>
      <c r="F367" s="928"/>
      <c r="G367" s="929"/>
      <c r="H367" s="930"/>
      <c r="J367" s="931"/>
      <c r="K367" s="931"/>
    </row>
    <row r="368" spans="1:11" s="927" customFormat="1" ht="88.5" customHeight="1">
      <c r="A368" s="292" t="s">
        <v>101</v>
      </c>
      <c r="B368" s="30" t="s">
        <v>526</v>
      </c>
      <c r="C368" s="941"/>
      <c r="D368" s="942"/>
      <c r="E368" s="943"/>
      <c r="F368" s="928"/>
      <c r="G368" s="929"/>
      <c r="H368" s="930"/>
      <c r="J368" s="931"/>
      <c r="K368" s="931"/>
    </row>
    <row r="369" spans="1:11" s="212" customFormat="1" ht="16.5" customHeight="1">
      <c r="A369" s="293"/>
      <c r="B369" s="228" t="s">
        <v>253</v>
      </c>
      <c r="C369" s="225" t="s">
        <v>131</v>
      </c>
      <c r="D369" s="229">
        <v>3.5</v>
      </c>
      <c r="E369" s="230" t="s">
        <v>19</v>
      </c>
      <c r="F369" s="203"/>
      <c r="G369" s="201" t="s">
        <v>13</v>
      </c>
      <c r="H369" s="204">
        <f>D369*F369</f>
        <v>0</v>
      </c>
    </row>
    <row r="370" spans="1:11" s="927" customFormat="1" ht="16.5" customHeight="1">
      <c r="A370" s="292"/>
      <c r="B370" s="30"/>
      <c r="C370" s="941"/>
      <c r="D370" s="942"/>
      <c r="E370" s="943"/>
      <c r="F370" s="928"/>
      <c r="G370" s="929"/>
      <c r="H370" s="930"/>
      <c r="J370" s="931"/>
      <c r="K370" s="931"/>
    </row>
    <row r="371" spans="1:11" s="927" customFormat="1" ht="16.5" customHeight="1">
      <c r="A371" s="292"/>
      <c r="B371" s="30"/>
      <c r="C371" s="941"/>
      <c r="D371" s="942"/>
      <c r="E371" s="943"/>
      <c r="F371" s="928"/>
      <c r="G371" s="929"/>
      <c r="H371" s="930"/>
      <c r="J371" s="931"/>
      <c r="K371" s="931"/>
    </row>
    <row r="372" spans="1:11" s="927" customFormat="1" ht="51.75" customHeight="1">
      <c r="A372" s="292" t="s">
        <v>134</v>
      </c>
      <c r="B372" s="30" t="s">
        <v>255</v>
      </c>
      <c r="C372" s="941"/>
      <c r="D372" s="942"/>
      <c r="E372" s="943"/>
      <c r="F372" s="928"/>
      <c r="G372" s="929"/>
      <c r="H372" s="930"/>
      <c r="J372" s="931"/>
      <c r="K372" s="931"/>
    </row>
    <row r="373" spans="1:11" s="212" customFormat="1" ht="16.5">
      <c r="A373" s="293"/>
      <c r="B373" s="228" t="s">
        <v>254</v>
      </c>
      <c r="C373" s="225" t="s">
        <v>131</v>
      </c>
      <c r="D373" s="229">
        <v>3.5</v>
      </c>
      <c r="E373" s="230" t="s">
        <v>19</v>
      </c>
      <c r="F373" s="203"/>
      <c r="G373" s="201" t="s">
        <v>13</v>
      </c>
      <c r="H373" s="204">
        <f>D373*F373</f>
        <v>0</v>
      </c>
    </row>
    <row r="374" spans="1:11" s="927" customFormat="1" ht="16.5" customHeight="1">
      <c r="A374" s="292"/>
      <c r="B374" s="30"/>
      <c r="C374" s="941"/>
      <c r="D374" s="942"/>
      <c r="E374" s="943"/>
      <c r="F374" s="928"/>
      <c r="G374" s="929"/>
      <c r="H374" s="930"/>
      <c r="J374" s="931"/>
      <c r="K374" s="931"/>
    </row>
    <row r="375" spans="1:11" s="927" customFormat="1" ht="16.5" customHeight="1">
      <c r="A375" s="292"/>
      <c r="B375" s="30"/>
      <c r="C375" s="941"/>
      <c r="D375" s="942"/>
      <c r="E375" s="943"/>
      <c r="F375" s="928"/>
      <c r="G375" s="929"/>
      <c r="H375" s="930"/>
      <c r="J375" s="931"/>
      <c r="K375" s="931"/>
    </row>
    <row r="376" spans="1:11" s="927" customFormat="1" ht="83.25" customHeight="1">
      <c r="A376" s="292" t="s">
        <v>136</v>
      </c>
      <c r="B376" s="30" t="s">
        <v>527</v>
      </c>
      <c r="C376" s="941"/>
      <c r="D376" s="942"/>
      <c r="E376" s="943"/>
      <c r="F376" s="928"/>
      <c r="G376" s="929"/>
      <c r="H376" s="930"/>
      <c r="J376" s="931"/>
      <c r="K376" s="931"/>
    </row>
    <row r="377" spans="1:11" s="212" customFormat="1" ht="16.5" customHeight="1">
      <c r="A377" s="293"/>
      <c r="B377" s="228" t="s">
        <v>256</v>
      </c>
      <c r="C377" s="225" t="s">
        <v>131</v>
      </c>
      <c r="D377" s="229">
        <v>5</v>
      </c>
      <c r="E377" s="230" t="s">
        <v>19</v>
      </c>
      <c r="F377" s="203"/>
      <c r="G377" s="201" t="s">
        <v>13</v>
      </c>
      <c r="H377" s="204">
        <f>D377*F377</f>
        <v>0</v>
      </c>
    </row>
    <row r="378" spans="1:11" s="212" customFormat="1" ht="16.5" customHeight="1">
      <c r="A378" s="293"/>
      <c r="B378" s="228"/>
      <c r="C378" s="225"/>
      <c r="D378" s="229"/>
      <c r="E378" s="230"/>
      <c r="F378" s="203"/>
      <c r="G378" s="201"/>
      <c r="H378" s="204"/>
    </row>
    <row r="379" spans="1:11" s="927" customFormat="1" ht="16.5" customHeight="1">
      <c r="A379" s="292"/>
      <c r="B379" s="30"/>
      <c r="C379" s="941"/>
      <c r="D379" s="942"/>
      <c r="E379" s="943"/>
      <c r="F379" s="928"/>
      <c r="G379" s="929"/>
      <c r="H379" s="930"/>
      <c r="J379" s="931"/>
      <c r="K379" s="931"/>
    </row>
    <row r="380" spans="1:11" s="210" customFormat="1" ht="17.25" thickBot="1">
      <c r="A380" s="84"/>
      <c r="B380" s="32" t="s">
        <v>257</v>
      </c>
      <c r="C380" s="57"/>
      <c r="D380" s="64"/>
      <c r="E380" s="57"/>
      <c r="F380" s="34"/>
      <c r="G380" s="53"/>
      <c r="H380" s="206">
        <f>SUM(H338:H377)</f>
        <v>0</v>
      </c>
      <c r="I380" s="214"/>
    </row>
    <row r="381" spans="1:11" s="210" customFormat="1" ht="17.25" thickTop="1">
      <c r="A381" s="82"/>
      <c r="B381" s="37"/>
      <c r="C381" s="58"/>
      <c r="D381" s="65"/>
      <c r="E381" s="58"/>
      <c r="F381" s="13"/>
      <c r="G381" s="7"/>
      <c r="H381" s="27"/>
      <c r="I381" s="214"/>
    </row>
    <row r="382" spans="1:11" s="210" customFormat="1" ht="16.5">
      <c r="A382" s="82"/>
      <c r="B382" s="37"/>
      <c r="C382" s="58"/>
      <c r="D382" s="65"/>
      <c r="E382" s="58"/>
      <c r="F382" s="13"/>
      <c r="G382" s="7"/>
      <c r="H382" s="27"/>
      <c r="I382" s="214"/>
    </row>
    <row r="383" spans="1:11" s="210" customFormat="1" ht="16.5">
      <c r="A383" s="82"/>
      <c r="B383" s="37"/>
      <c r="C383" s="58"/>
      <c r="D383" s="65"/>
      <c r="E383" s="58"/>
      <c r="F383" s="13"/>
      <c r="G383" s="7"/>
      <c r="H383" s="27"/>
      <c r="I383" s="214"/>
    </row>
    <row r="384" spans="1:11" ht="16.5">
      <c r="A384" s="83" t="s">
        <v>80</v>
      </c>
      <c r="B384" s="28" t="s">
        <v>258</v>
      </c>
      <c r="C384" s="29"/>
      <c r="D384" s="63"/>
      <c r="E384" s="56"/>
      <c r="F384" s="9"/>
      <c r="G384" s="8"/>
      <c r="H384" s="16"/>
    </row>
    <row r="385" spans="1:9" s="210" customFormat="1" ht="16.5">
      <c r="A385" s="82"/>
      <c r="B385" s="37"/>
      <c r="C385" s="58"/>
      <c r="D385" s="65"/>
      <c r="E385" s="58"/>
      <c r="F385" s="13"/>
      <c r="G385" s="7"/>
      <c r="H385" s="27"/>
      <c r="I385" s="214"/>
    </row>
    <row r="386" spans="1:9" s="210" customFormat="1" ht="169.5" customHeight="1">
      <c r="A386" s="292" t="s">
        <v>87</v>
      </c>
      <c r="B386" s="30" t="s">
        <v>811</v>
      </c>
      <c r="C386" s="58"/>
      <c r="D386" s="65"/>
      <c r="E386" s="58"/>
      <c r="F386" s="13"/>
      <c r="G386" s="7"/>
      <c r="H386" s="27"/>
      <c r="I386" s="214"/>
    </row>
    <row r="387" spans="1:9" s="212" customFormat="1" ht="16.5" customHeight="1">
      <c r="A387" s="293"/>
      <c r="B387" s="228" t="s">
        <v>259</v>
      </c>
      <c r="C387" s="225" t="s">
        <v>165</v>
      </c>
      <c r="D387" s="229">
        <v>3558.89</v>
      </c>
      <c r="E387" s="230" t="s">
        <v>19</v>
      </c>
      <c r="F387" s="203"/>
      <c r="G387" s="201" t="s">
        <v>13</v>
      </c>
      <c r="H387" s="204">
        <f>SUM(D387*F387)</f>
        <v>0</v>
      </c>
    </row>
    <row r="388" spans="1:9" s="210" customFormat="1" ht="16.5">
      <c r="A388" s="82"/>
      <c r="B388" s="37"/>
      <c r="C388" s="58"/>
      <c r="D388" s="65"/>
      <c r="E388" s="58"/>
      <c r="F388" s="13"/>
      <c r="G388" s="7"/>
      <c r="H388" s="27"/>
      <c r="I388" s="214"/>
    </row>
    <row r="389" spans="1:9" s="210" customFormat="1" ht="16.5">
      <c r="A389" s="82"/>
      <c r="B389" s="37"/>
      <c r="C389" s="58"/>
      <c r="D389" s="65"/>
      <c r="E389" s="58"/>
      <c r="F389" s="13"/>
      <c r="G389" s="7"/>
      <c r="H389" s="27"/>
      <c r="I389" s="214"/>
    </row>
    <row r="390" spans="1:9" s="210" customFormat="1" ht="232.5" customHeight="1">
      <c r="A390" s="292" t="s">
        <v>88</v>
      </c>
      <c r="B390" s="30" t="s">
        <v>812</v>
      </c>
      <c r="C390" s="58"/>
      <c r="D390" s="65"/>
      <c r="E390" s="58"/>
      <c r="F390" s="13"/>
      <c r="G390" s="7"/>
      <c r="H390" s="27"/>
      <c r="I390" s="214"/>
    </row>
    <row r="391" spans="1:9" s="212" customFormat="1" ht="16.5" customHeight="1">
      <c r="A391" s="293"/>
      <c r="B391" s="228" t="s">
        <v>799</v>
      </c>
      <c r="C391" s="225" t="s">
        <v>165</v>
      </c>
      <c r="D391" s="229">
        <v>330</v>
      </c>
      <c r="E391" s="230" t="s">
        <v>19</v>
      </c>
      <c r="F391" s="203"/>
      <c r="G391" s="201" t="s">
        <v>13</v>
      </c>
      <c r="H391" s="204">
        <f>D391*F391</f>
        <v>0</v>
      </c>
    </row>
    <row r="392" spans="1:9" s="212" customFormat="1" ht="16.5" customHeight="1">
      <c r="A392" s="293"/>
      <c r="B392" s="228" t="s">
        <v>813</v>
      </c>
      <c r="C392" s="225" t="s">
        <v>152</v>
      </c>
      <c r="D392" s="229">
        <v>12.5</v>
      </c>
      <c r="E392" s="230" t="s">
        <v>19</v>
      </c>
      <c r="F392" s="203"/>
      <c r="G392" s="201" t="s">
        <v>13</v>
      </c>
      <c r="H392" s="204">
        <f>D392*F392</f>
        <v>0</v>
      </c>
    </row>
    <row r="393" spans="1:9" s="212" customFormat="1" ht="16.5" customHeight="1">
      <c r="A393" s="293"/>
      <c r="B393" s="228"/>
      <c r="C393" s="225"/>
      <c r="D393" s="229"/>
      <c r="E393" s="230"/>
      <c r="F393" s="203"/>
      <c r="G393" s="201"/>
      <c r="H393" s="204"/>
    </row>
    <row r="394" spans="1:9" s="210" customFormat="1" ht="16.5">
      <c r="A394" s="82"/>
      <c r="B394" s="37"/>
      <c r="C394" s="58"/>
      <c r="D394" s="65"/>
      <c r="E394" s="58"/>
      <c r="F394" s="13"/>
      <c r="G394" s="7"/>
      <c r="H394" s="27"/>
      <c r="I394" s="214"/>
    </row>
    <row r="395" spans="1:9" s="210" customFormat="1" ht="17.25" thickBot="1">
      <c r="A395" s="84"/>
      <c r="B395" s="32" t="s">
        <v>260</v>
      </c>
      <c r="C395" s="57"/>
      <c r="D395" s="64"/>
      <c r="E395" s="57"/>
      <c r="F395" s="34"/>
      <c r="G395" s="53"/>
      <c r="H395" s="206">
        <f>SUM(H386:H392)</f>
        <v>0</v>
      </c>
      <c r="I395" s="214"/>
    </row>
    <row r="396" spans="1:9" s="210" customFormat="1" ht="17.25" thickTop="1">
      <c r="A396" s="82"/>
      <c r="B396" s="37"/>
      <c r="C396" s="58"/>
      <c r="D396" s="65"/>
      <c r="E396" s="58"/>
      <c r="F396" s="13"/>
      <c r="G396" s="7"/>
      <c r="H396" s="27"/>
      <c r="I396" s="214"/>
    </row>
    <row r="397" spans="1:9" s="210" customFormat="1" ht="16.5">
      <c r="A397" s="82"/>
      <c r="B397" s="37"/>
      <c r="C397" s="58"/>
      <c r="D397" s="65"/>
      <c r="E397" s="58"/>
      <c r="F397" s="13"/>
      <c r="G397" s="7"/>
      <c r="H397" s="27"/>
      <c r="I397" s="214"/>
    </row>
    <row r="398" spans="1:9" s="210" customFormat="1" ht="16.5">
      <c r="A398" s="82"/>
      <c r="B398" s="37"/>
      <c r="C398" s="58"/>
      <c r="D398" s="65"/>
      <c r="E398" s="58"/>
      <c r="F398" s="13"/>
      <c r="G398" s="7"/>
      <c r="H398" s="27"/>
      <c r="I398" s="214"/>
    </row>
    <row r="399" spans="1:9" ht="16.5">
      <c r="A399" s="83" t="s">
        <v>81</v>
      </c>
      <c r="B399" s="28" t="s">
        <v>263</v>
      </c>
      <c r="C399" s="29"/>
      <c r="D399" s="63"/>
      <c r="E399" s="56"/>
      <c r="F399" s="9"/>
      <c r="G399" s="8"/>
      <c r="H399" s="16"/>
    </row>
    <row r="400" spans="1:9" ht="16.5">
      <c r="A400" s="105"/>
      <c r="B400" s="37"/>
      <c r="C400" s="38"/>
      <c r="D400" s="65"/>
      <c r="E400" s="58"/>
      <c r="F400" s="6"/>
      <c r="G400" s="7"/>
      <c r="H400" s="27"/>
    </row>
    <row r="401" spans="1:9" ht="168" customHeight="1">
      <c r="A401" s="82" t="s">
        <v>87</v>
      </c>
      <c r="B401" s="944" t="s">
        <v>531</v>
      </c>
      <c r="C401" s="38"/>
      <c r="D401" s="65"/>
      <c r="E401" s="58"/>
      <c r="F401" s="6"/>
      <c r="G401" s="7"/>
      <c r="H401" s="27"/>
    </row>
    <row r="402" spans="1:9" s="212" customFormat="1" ht="16.5" customHeight="1">
      <c r="A402" s="293"/>
      <c r="B402" s="228" t="s">
        <v>532</v>
      </c>
      <c r="C402" s="225" t="s">
        <v>152</v>
      </c>
      <c r="D402" s="229">
        <v>100.5</v>
      </c>
      <c r="E402" s="230" t="s">
        <v>19</v>
      </c>
      <c r="F402" s="203"/>
      <c r="G402" s="201" t="s">
        <v>13</v>
      </c>
      <c r="H402" s="204">
        <f>D402*F402</f>
        <v>0</v>
      </c>
    </row>
    <row r="403" spans="1:9" s="212" customFormat="1" ht="16.5" customHeight="1">
      <c r="A403" s="293"/>
      <c r="B403" s="228" t="s">
        <v>533</v>
      </c>
      <c r="C403" s="225" t="s">
        <v>152</v>
      </c>
      <c r="D403" s="229">
        <v>95.4</v>
      </c>
      <c r="E403" s="230" t="s">
        <v>19</v>
      </c>
      <c r="F403" s="203"/>
      <c r="G403" s="201" t="s">
        <v>13</v>
      </c>
      <c r="H403" s="204">
        <f>D403*F403</f>
        <v>0</v>
      </c>
    </row>
    <row r="404" spans="1:9" ht="16.5">
      <c r="A404" s="105"/>
      <c r="B404" s="37"/>
      <c r="C404" s="38"/>
      <c r="D404" s="65"/>
      <c r="E404" s="58"/>
      <c r="F404" s="6"/>
      <c r="G404" s="7"/>
      <c r="H404" s="27"/>
    </row>
    <row r="405" spans="1:9" ht="16.5">
      <c r="A405" s="105"/>
      <c r="B405" s="37"/>
      <c r="C405" s="38"/>
      <c r="D405" s="65"/>
      <c r="E405" s="58"/>
      <c r="F405" s="6"/>
      <c r="G405" s="7"/>
      <c r="H405" s="27"/>
    </row>
    <row r="406" spans="1:9" ht="66">
      <c r="A406" s="82" t="s">
        <v>88</v>
      </c>
      <c r="B406" s="944" t="s">
        <v>535</v>
      </c>
      <c r="C406" s="38"/>
      <c r="D406" s="65"/>
      <c r="E406" s="58"/>
      <c r="F406" s="6"/>
      <c r="G406" s="7"/>
      <c r="H406" s="27"/>
    </row>
    <row r="407" spans="1:9" s="212" customFormat="1" ht="16.5" customHeight="1">
      <c r="A407" s="293"/>
      <c r="B407" s="228" t="s">
        <v>534</v>
      </c>
      <c r="C407" s="225" t="s">
        <v>30</v>
      </c>
      <c r="D407" s="229">
        <v>14</v>
      </c>
      <c r="E407" s="230" t="s">
        <v>19</v>
      </c>
      <c r="F407" s="203"/>
      <c r="G407" s="201" t="s">
        <v>13</v>
      </c>
      <c r="H407" s="204">
        <f>D407*F407</f>
        <v>0</v>
      </c>
    </row>
    <row r="408" spans="1:9" ht="16.5">
      <c r="A408" s="105"/>
      <c r="B408" s="37"/>
      <c r="C408" s="38"/>
      <c r="D408" s="65"/>
      <c r="E408" s="58"/>
      <c r="F408" s="6"/>
      <c r="G408" s="7"/>
      <c r="H408" s="27"/>
    </row>
    <row r="409" spans="1:9" s="210" customFormat="1" ht="16.5">
      <c r="A409" s="82"/>
      <c r="B409" s="37"/>
      <c r="C409" s="58"/>
      <c r="D409" s="65"/>
      <c r="E409" s="58"/>
      <c r="F409" s="13"/>
      <c r="G409" s="7"/>
      <c r="H409" s="27"/>
      <c r="I409" s="214"/>
    </row>
    <row r="410" spans="1:9" s="210" customFormat="1" ht="132">
      <c r="A410" s="82" t="s">
        <v>95</v>
      </c>
      <c r="B410" s="944" t="s">
        <v>536</v>
      </c>
      <c r="C410" s="58"/>
      <c r="D410" s="65"/>
      <c r="E410" s="58"/>
      <c r="F410" s="13"/>
      <c r="G410" s="7"/>
      <c r="H410" s="27"/>
      <c r="I410" s="214"/>
    </row>
    <row r="411" spans="1:9" s="212" customFormat="1" ht="16.5" customHeight="1">
      <c r="A411" s="293"/>
      <c r="B411" s="228" t="s">
        <v>264</v>
      </c>
      <c r="C411" s="225" t="s">
        <v>152</v>
      </c>
      <c r="D411" s="229">
        <v>101</v>
      </c>
      <c r="E411" s="230" t="s">
        <v>19</v>
      </c>
      <c r="F411" s="203"/>
      <c r="G411" s="201" t="s">
        <v>13</v>
      </c>
      <c r="H411" s="204">
        <f>D411*F411</f>
        <v>0</v>
      </c>
    </row>
    <row r="412" spans="1:9" s="210" customFormat="1" ht="16.5">
      <c r="A412" s="82"/>
      <c r="B412" s="37"/>
      <c r="C412" s="58"/>
      <c r="D412" s="65"/>
      <c r="E412" s="58"/>
      <c r="F412" s="13"/>
      <c r="G412" s="7"/>
      <c r="H412" s="27"/>
      <c r="I412" s="214"/>
    </row>
    <row r="413" spans="1:9" s="210" customFormat="1" ht="16.5">
      <c r="A413" s="82"/>
      <c r="B413" s="37"/>
      <c r="C413" s="58"/>
      <c r="D413" s="65"/>
      <c r="E413" s="58"/>
      <c r="F413" s="13"/>
      <c r="G413" s="7"/>
      <c r="H413" s="27"/>
      <c r="I413" s="214"/>
    </row>
    <row r="414" spans="1:9" s="210" customFormat="1" ht="66">
      <c r="A414" s="82" t="s">
        <v>96</v>
      </c>
      <c r="B414" s="944" t="s">
        <v>539</v>
      </c>
      <c r="C414" s="58"/>
      <c r="D414" s="65"/>
      <c r="E414" s="58"/>
      <c r="F414" s="13"/>
      <c r="G414" s="7"/>
      <c r="H414" s="27"/>
      <c r="I414" s="214"/>
    </row>
    <row r="415" spans="1:9" s="212" customFormat="1" ht="16.5" customHeight="1">
      <c r="A415" s="293"/>
      <c r="B415" s="228" t="s">
        <v>537</v>
      </c>
      <c r="C415" s="225" t="s">
        <v>152</v>
      </c>
      <c r="D415" s="229">
        <v>13.5</v>
      </c>
      <c r="E415" s="230" t="s">
        <v>19</v>
      </c>
      <c r="F415" s="203"/>
      <c r="G415" s="201" t="s">
        <v>13</v>
      </c>
      <c r="H415" s="204">
        <f>D415*F415</f>
        <v>0</v>
      </c>
    </row>
    <row r="416" spans="1:9" s="210" customFormat="1" ht="16.5">
      <c r="A416" s="82"/>
      <c r="B416" s="944"/>
      <c r="C416" s="58"/>
      <c r="D416" s="65"/>
      <c r="E416" s="58"/>
      <c r="F416" s="13"/>
      <c r="G416" s="7"/>
      <c r="H416" s="27"/>
      <c r="I416" s="214"/>
    </row>
    <row r="417" spans="1:9" s="210" customFormat="1" ht="16.5">
      <c r="A417" s="82"/>
      <c r="B417" s="37"/>
      <c r="C417" s="58"/>
      <c r="D417" s="65"/>
      <c r="E417" s="58"/>
      <c r="F417" s="13"/>
      <c r="G417" s="7"/>
      <c r="H417" s="27"/>
      <c r="I417" s="214"/>
    </row>
    <row r="418" spans="1:9" s="210" customFormat="1" ht="33">
      <c r="A418" s="82" t="s">
        <v>97</v>
      </c>
      <c r="B418" s="944" t="s">
        <v>544</v>
      </c>
      <c r="C418" s="58"/>
      <c r="D418" s="65"/>
      <c r="E418" s="58"/>
      <c r="F418" s="13"/>
      <c r="G418" s="7"/>
      <c r="H418" s="27"/>
      <c r="I418" s="214"/>
    </row>
    <row r="419" spans="1:9" s="212" customFormat="1" ht="16.5" customHeight="1">
      <c r="A419" s="293"/>
      <c r="B419" s="228" t="s">
        <v>538</v>
      </c>
      <c r="C419" s="225" t="s">
        <v>152</v>
      </c>
      <c r="D419" s="229">
        <v>39</v>
      </c>
      <c r="E419" s="230" t="s">
        <v>19</v>
      </c>
      <c r="F419" s="203"/>
      <c r="G419" s="201" t="s">
        <v>13</v>
      </c>
      <c r="H419" s="204">
        <f>D419*F419</f>
        <v>0</v>
      </c>
    </row>
    <row r="420" spans="1:9" s="210" customFormat="1" ht="16.5">
      <c r="A420" s="82"/>
      <c r="B420" s="37"/>
      <c r="C420" s="58"/>
      <c r="D420" s="65"/>
      <c r="E420" s="58"/>
      <c r="F420" s="13"/>
      <c r="G420" s="7"/>
      <c r="H420" s="27"/>
      <c r="I420" s="214"/>
    </row>
    <row r="421" spans="1:9" s="210" customFormat="1" ht="16.5">
      <c r="A421" s="82"/>
      <c r="B421" s="37"/>
      <c r="C421" s="58"/>
      <c r="D421" s="65"/>
      <c r="E421" s="58"/>
      <c r="F421" s="13"/>
      <c r="G421" s="7"/>
      <c r="H421" s="27"/>
      <c r="I421" s="214"/>
    </row>
    <row r="422" spans="1:9" s="210" customFormat="1" ht="49.5">
      <c r="A422" s="82" t="s">
        <v>98</v>
      </c>
      <c r="B422" s="944" t="s">
        <v>540</v>
      </c>
      <c r="C422" s="58"/>
      <c r="D422" s="65"/>
      <c r="E422" s="58"/>
      <c r="F422" s="13"/>
      <c r="G422" s="7"/>
      <c r="H422" s="27"/>
      <c r="I422" s="214"/>
    </row>
    <row r="423" spans="1:9" s="212" customFormat="1" ht="16.5" customHeight="1">
      <c r="A423" s="293"/>
      <c r="B423" s="228" t="s">
        <v>541</v>
      </c>
      <c r="C423" s="225" t="s">
        <v>152</v>
      </c>
      <c r="D423" s="229">
        <v>2.7</v>
      </c>
      <c r="E423" s="230" t="s">
        <v>19</v>
      </c>
      <c r="F423" s="203"/>
      <c r="G423" s="201" t="s">
        <v>13</v>
      </c>
      <c r="H423" s="204">
        <f>D423*F423</f>
        <v>0</v>
      </c>
    </row>
    <row r="424" spans="1:9" s="210" customFormat="1" ht="16.5">
      <c r="A424" s="82"/>
      <c r="B424" s="944"/>
      <c r="C424" s="58"/>
      <c r="D424" s="65"/>
      <c r="E424" s="58"/>
      <c r="F424" s="13"/>
      <c r="G424" s="7"/>
      <c r="H424" s="27"/>
      <c r="I424" s="214"/>
    </row>
    <row r="425" spans="1:9" s="210" customFormat="1" ht="16.5">
      <c r="A425" s="82"/>
      <c r="B425" s="944"/>
      <c r="C425" s="58"/>
      <c r="D425" s="65"/>
      <c r="E425" s="58"/>
      <c r="F425" s="13"/>
      <c r="G425" s="7"/>
      <c r="H425" s="27"/>
      <c r="I425" s="214"/>
    </row>
    <row r="426" spans="1:9" s="210" customFormat="1" ht="49.5">
      <c r="A426" s="82" t="s">
        <v>100</v>
      </c>
      <c r="B426" s="944" t="s">
        <v>542</v>
      </c>
      <c r="C426" s="58"/>
      <c r="D426" s="65"/>
      <c r="E426" s="58"/>
      <c r="F426" s="13"/>
      <c r="G426" s="7"/>
      <c r="H426" s="27"/>
      <c r="I426" s="214"/>
    </row>
    <row r="427" spans="1:9" s="212" customFormat="1" ht="16.5" customHeight="1">
      <c r="A427" s="293"/>
      <c r="B427" s="228" t="s">
        <v>543</v>
      </c>
      <c r="C427" s="225" t="s">
        <v>30</v>
      </c>
      <c r="D427" s="229">
        <v>5</v>
      </c>
      <c r="E427" s="230" t="s">
        <v>19</v>
      </c>
      <c r="F427" s="203"/>
      <c r="G427" s="201" t="s">
        <v>13</v>
      </c>
      <c r="H427" s="204">
        <f>D427*F427</f>
        <v>0</v>
      </c>
    </row>
    <row r="428" spans="1:9" s="210" customFormat="1" ht="16.5">
      <c r="A428" s="82"/>
      <c r="B428" s="944"/>
      <c r="C428" s="58"/>
      <c r="D428" s="65"/>
      <c r="E428" s="58"/>
      <c r="F428" s="13"/>
      <c r="G428" s="7"/>
      <c r="H428" s="27"/>
      <c r="I428" s="214"/>
    </row>
    <row r="429" spans="1:9" s="210" customFormat="1" ht="16.5">
      <c r="A429" s="82"/>
      <c r="B429" s="37"/>
      <c r="C429" s="58"/>
      <c r="D429" s="65"/>
      <c r="E429" s="58"/>
      <c r="F429" s="13"/>
      <c r="G429" s="7"/>
      <c r="H429" s="27"/>
      <c r="I429" s="214"/>
    </row>
    <row r="430" spans="1:9" s="210" customFormat="1" ht="82.5">
      <c r="A430" s="82" t="s">
        <v>101</v>
      </c>
      <c r="B430" s="944" t="s">
        <v>266</v>
      </c>
      <c r="C430" s="58"/>
      <c r="D430" s="65"/>
      <c r="E430" s="58"/>
      <c r="F430" s="13"/>
      <c r="G430" s="7"/>
      <c r="H430" s="27"/>
      <c r="I430" s="214"/>
    </row>
    <row r="431" spans="1:9" s="212" customFormat="1" ht="16.5" customHeight="1">
      <c r="A431" s="293"/>
      <c r="B431" s="228" t="s">
        <v>269</v>
      </c>
      <c r="C431" s="225" t="s">
        <v>152</v>
      </c>
      <c r="D431" s="229">
        <v>15</v>
      </c>
      <c r="E431" s="230" t="s">
        <v>19</v>
      </c>
      <c r="F431" s="203"/>
      <c r="G431" s="201" t="s">
        <v>13</v>
      </c>
      <c r="H431" s="204">
        <f>D431*F431</f>
        <v>0</v>
      </c>
    </row>
    <row r="432" spans="1:9" s="210" customFormat="1" ht="16.5">
      <c r="A432" s="82"/>
      <c r="B432" s="37"/>
      <c r="C432" s="58"/>
      <c r="D432" s="65"/>
      <c r="E432" s="58"/>
      <c r="F432" s="13"/>
      <c r="G432" s="7"/>
      <c r="H432" s="27"/>
      <c r="I432" s="214"/>
    </row>
    <row r="433" spans="1:9" s="210" customFormat="1" ht="16.5">
      <c r="A433" s="82"/>
      <c r="B433" s="37"/>
      <c r="C433" s="58"/>
      <c r="D433" s="65"/>
      <c r="E433" s="58"/>
      <c r="F433" s="13"/>
      <c r="G433" s="7"/>
      <c r="H433" s="27"/>
      <c r="I433" s="214"/>
    </row>
    <row r="434" spans="1:9" s="210" customFormat="1" ht="82.5">
      <c r="A434" s="82" t="s">
        <v>134</v>
      </c>
      <c r="B434" s="944" t="s">
        <v>267</v>
      </c>
      <c r="C434" s="58"/>
      <c r="D434" s="65"/>
      <c r="E434" s="58"/>
      <c r="F434" s="13"/>
      <c r="G434" s="7"/>
      <c r="H434" s="27"/>
      <c r="I434" s="214"/>
    </row>
    <row r="435" spans="1:9" s="212" customFormat="1" ht="16.5" customHeight="1">
      <c r="A435" s="293"/>
      <c r="B435" s="228" t="s">
        <v>268</v>
      </c>
      <c r="C435" s="225" t="s">
        <v>152</v>
      </c>
      <c r="D435" s="229">
        <v>3.2</v>
      </c>
      <c r="E435" s="230" t="s">
        <v>19</v>
      </c>
      <c r="F435" s="203"/>
      <c r="G435" s="201" t="s">
        <v>13</v>
      </c>
      <c r="H435" s="204">
        <f>D435*F435</f>
        <v>0</v>
      </c>
    </row>
    <row r="436" spans="1:9" s="210" customFormat="1" ht="16.5">
      <c r="A436" s="82"/>
      <c r="B436" s="37"/>
      <c r="C436" s="58"/>
      <c r="D436" s="65"/>
      <c r="E436" s="58"/>
      <c r="F436" s="13"/>
      <c r="G436" s="7"/>
      <c r="H436" s="27"/>
      <c r="I436" s="214"/>
    </row>
    <row r="437" spans="1:9" s="210" customFormat="1" ht="16.5">
      <c r="A437" s="82"/>
      <c r="B437" s="37"/>
      <c r="C437" s="58"/>
      <c r="D437" s="65"/>
      <c r="E437" s="58"/>
      <c r="F437" s="13"/>
      <c r="G437" s="7"/>
      <c r="H437" s="27"/>
      <c r="I437" s="214"/>
    </row>
    <row r="438" spans="1:9" s="210" customFormat="1" ht="17.25" thickBot="1">
      <c r="A438" s="84"/>
      <c r="B438" s="32" t="s">
        <v>270</v>
      </c>
      <c r="C438" s="57"/>
      <c r="D438" s="64"/>
      <c r="E438" s="57"/>
      <c r="F438" s="34"/>
      <c r="G438" s="53"/>
      <c r="H438" s="206">
        <f>SUM(H402:H435)</f>
        <v>0</v>
      </c>
      <c r="I438" s="214"/>
    </row>
    <row r="439" spans="1:9" s="210" customFormat="1" ht="17.25" thickTop="1">
      <c r="A439" s="82"/>
      <c r="B439" s="37"/>
      <c r="C439" s="58"/>
      <c r="D439" s="65"/>
      <c r="E439" s="58"/>
      <c r="F439" s="13"/>
      <c r="G439" s="7"/>
      <c r="H439" s="27"/>
      <c r="I439" s="214"/>
    </row>
    <row r="440" spans="1:9" s="210" customFormat="1" ht="16.5">
      <c r="A440" s="82"/>
      <c r="B440" s="37"/>
      <c r="C440" s="58"/>
      <c r="D440" s="65"/>
      <c r="E440" s="58"/>
      <c r="F440" s="13"/>
      <c r="G440" s="7"/>
      <c r="H440" s="27"/>
      <c r="I440" s="214"/>
    </row>
    <row r="441" spans="1:9" s="210" customFormat="1" ht="16.5">
      <c r="A441" s="82"/>
      <c r="B441" s="37"/>
      <c r="C441" s="58"/>
      <c r="D441" s="65"/>
      <c r="E441" s="58"/>
      <c r="F441" s="13"/>
      <c r="G441" s="7"/>
      <c r="H441" s="27"/>
      <c r="I441" s="214"/>
    </row>
    <row r="442" spans="1:9" ht="16.5">
      <c r="A442" s="83" t="s">
        <v>82</v>
      </c>
      <c r="B442" s="28" t="s">
        <v>271</v>
      </c>
      <c r="C442" s="29"/>
      <c r="D442" s="63"/>
      <c r="E442" s="56"/>
      <c r="F442" s="9"/>
      <c r="G442" s="8"/>
      <c r="H442" s="16"/>
    </row>
    <row r="443" spans="1:9" s="210" customFormat="1" ht="16.5">
      <c r="A443" s="82"/>
      <c r="B443" s="37"/>
      <c r="C443" s="58"/>
      <c r="D443" s="65"/>
      <c r="E443" s="58"/>
      <c r="F443" s="13"/>
      <c r="G443" s="7"/>
      <c r="H443" s="27"/>
      <c r="I443" s="214"/>
    </row>
    <row r="444" spans="1:9" s="210" customFormat="1" ht="169.5" customHeight="1">
      <c r="A444" s="82" t="s">
        <v>87</v>
      </c>
      <c r="B444" s="944" t="s">
        <v>273</v>
      </c>
      <c r="C444" s="58"/>
      <c r="D444" s="65"/>
      <c r="E444" s="58"/>
      <c r="F444" s="13"/>
      <c r="G444" s="7"/>
      <c r="H444" s="27"/>
      <c r="I444" s="214"/>
    </row>
    <row r="445" spans="1:9" s="212" customFormat="1" ht="16.5" customHeight="1">
      <c r="A445" s="293"/>
      <c r="B445" s="228" t="s">
        <v>272</v>
      </c>
      <c r="C445" s="225" t="s">
        <v>152</v>
      </c>
      <c r="D445" s="229">
        <v>92.8</v>
      </c>
      <c r="E445" s="230" t="s">
        <v>19</v>
      </c>
      <c r="F445" s="203"/>
      <c r="G445" s="201" t="s">
        <v>13</v>
      </c>
      <c r="H445" s="204">
        <f>D445*F445</f>
        <v>0</v>
      </c>
    </row>
    <row r="446" spans="1:9" s="210" customFormat="1" ht="16.5">
      <c r="A446" s="82"/>
      <c r="B446" s="37"/>
      <c r="C446" s="58"/>
      <c r="D446" s="65"/>
      <c r="E446" s="58"/>
      <c r="F446" s="13"/>
      <c r="G446" s="7"/>
      <c r="H446" s="27"/>
      <c r="I446" s="214"/>
    </row>
    <row r="447" spans="1:9" s="210" customFormat="1" ht="16.5">
      <c r="A447" s="82"/>
      <c r="B447" s="37"/>
      <c r="C447" s="58"/>
      <c r="D447" s="65"/>
      <c r="E447" s="58"/>
      <c r="F447" s="13"/>
      <c r="G447" s="7"/>
      <c r="H447" s="27"/>
      <c r="I447" s="214"/>
    </row>
    <row r="448" spans="1:9" s="210" customFormat="1" ht="49.5">
      <c r="A448" s="82" t="s">
        <v>88</v>
      </c>
      <c r="B448" s="944" t="s">
        <v>274</v>
      </c>
      <c r="C448" s="58"/>
      <c r="D448" s="65"/>
      <c r="E448" s="58"/>
      <c r="F448" s="13"/>
      <c r="G448" s="7"/>
      <c r="H448" s="27"/>
      <c r="I448" s="214"/>
    </row>
    <row r="449" spans="1:9" s="212" customFormat="1" ht="16.5" customHeight="1">
      <c r="A449" s="293"/>
      <c r="B449" s="228" t="s">
        <v>275</v>
      </c>
      <c r="C449" s="225" t="s">
        <v>131</v>
      </c>
      <c r="D449" s="229">
        <v>34.5</v>
      </c>
      <c r="E449" s="230" t="s">
        <v>19</v>
      </c>
      <c r="F449" s="203"/>
      <c r="G449" s="201" t="s">
        <v>13</v>
      </c>
      <c r="H449" s="204">
        <f>D449*F449</f>
        <v>0</v>
      </c>
    </row>
    <row r="450" spans="1:9" s="210" customFormat="1" ht="16.5">
      <c r="A450" s="82"/>
      <c r="B450" s="37"/>
      <c r="C450" s="58"/>
      <c r="D450" s="65"/>
      <c r="E450" s="58"/>
      <c r="F450" s="13"/>
      <c r="G450" s="7"/>
      <c r="H450" s="27"/>
      <c r="I450" s="214"/>
    </row>
    <row r="451" spans="1:9" s="210" customFormat="1" ht="16.5">
      <c r="A451" s="82"/>
      <c r="B451" s="37"/>
      <c r="C451" s="58"/>
      <c r="D451" s="65"/>
      <c r="E451" s="58"/>
      <c r="F451" s="13"/>
      <c r="G451" s="7"/>
      <c r="H451" s="27"/>
      <c r="I451" s="214"/>
    </row>
    <row r="452" spans="1:9" s="210" customFormat="1" ht="206.25" customHeight="1">
      <c r="A452" s="82" t="s">
        <v>95</v>
      </c>
      <c r="B452" s="944" t="s">
        <v>750</v>
      </c>
      <c r="C452" s="58"/>
      <c r="D452" s="65"/>
      <c r="E452" s="58"/>
      <c r="F452" s="13"/>
      <c r="G452" s="7"/>
      <c r="H452" s="27"/>
      <c r="I452" s="214"/>
    </row>
    <row r="453" spans="1:9" s="212" customFormat="1" ht="16.5" customHeight="1">
      <c r="A453" s="293"/>
      <c r="B453" s="228" t="s">
        <v>276</v>
      </c>
      <c r="C453" s="225" t="s">
        <v>152</v>
      </c>
      <c r="D453" s="229">
        <v>108</v>
      </c>
      <c r="E453" s="230" t="s">
        <v>19</v>
      </c>
      <c r="F453" s="203"/>
      <c r="G453" s="201" t="s">
        <v>13</v>
      </c>
      <c r="H453" s="204">
        <f>D453*F453</f>
        <v>0</v>
      </c>
    </row>
    <row r="454" spans="1:9" s="210" customFormat="1" ht="16.5">
      <c r="A454" s="82"/>
      <c r="B454" s="37"/>
      <c r="C454" s="58"/>
      <c r="D454" s="65"/>
      <c r="E454" s="58"/>
      <c r="F454" s="13"/>
      <c r="G454" s="7"/>
      <c r="H454" s="27"/>
      <c r="I454" s="214"/>
    </row>
    <row r="455" spans="1:9" s="210" customFormat="1" ht="16.5">
      <c r="A455" s="82"/>
      <c r="B455" s="37"/>
      <c r="C455" s="58"/>
      <c r="D455" s="65"/>
      <c r="E455" s="58"/>
      <c r="F455" s="13"/>
      <c r="G455" s="7"/>
      <c r="H455" s="27"/>
      <c r="I455" s="214"/>
    </row>
    <row r="456" spans="1:9" s="210" customFormat="1" ht="17.25" thickBot="1">
      <c r="A456" s="84"/>
      <c r="B456" s="32" t="s">
        <v>279</v>
      </c>
      <c r="C456" s="57"/>
      <c r="D456" s="64"/>
      <c r="E456" s="57"/>
      <c r="F456" s="34"/>
      <c r="G456" s="53"/>
      <c r="H456" s="206">
        <f>SUM(H444:H453)</f>
        <v>0</v>
      </c>
      <c r="I456" s="214"/>
    </row>
    <row r="457" spans="1:9" s="210" customFormat="1" ht="17.25" thickTop="1">
      <c r="A457" s="82"/>
      <c r="B457" s="37"/>
      <c r="C457" s="58"/>
      <c r="D457" s="65"/>
      <c r="E457" s="58"/>
      <c r="F457" s="13"/>
      <c r="G457" s="7"/>
      <c r="H457" s="27"/>
      <c r="I457" s="214"/>
    </row>
    <row r="458" spans="1:9" s="210" customFormat="1" ht="16.5">
      <c r="A458" s="82"/>
      <c r="B458" s="37"/>
      <c r="C458" s="58"/>
      <c r="D458" s="65"/>
      <c r="E458" s="58"/>
      <c r="F458" s="13"/>
      <c r="G458" s="7"/>
      <c r="H458" s="27"/>
      <c r="I458" s="214"/>
    </row>
    <row r="459" spans="1:9" s="210" customFormat="1" ht="16.5">
      <c r="A459" s="82"/>
      <c r="B459" s="37"/>
      <c r="C459" s="58"/>
      <c r="D459" s="65"/>
      <c r="E459" s="58"/>
      <c r="F459" s="13"/>
      <c r="G459" s="7"/>
      <c r="H459" s="27"/>
      <c r="I459" s="214"/>
    </row>
    <row r="460" spans="1:9" ht="16.5">
      <c r="A460" s="83" t="s">
        <v>94</v>
      </c>
      <c r="B460" s="28" t="s">
        <v>282</v>
      </c>
      <c r="C460" s="29"/>
      <c r="D460" s="63"/>
      <c r="E460" s="56"/>
      <c r="F460" s="9"/>
      <c r="G460" s="8"/>
      <c r="H460" s="16"/>
    </row>
    <row r="461" spans="1:9" s="210" customFormat="1" ht="16.5">
      <c r="A461" s="82"/>
      <c r="B461" s="37"/>
      <c r="C461" s="58"/>
      <c r="D461" s="65"/>
      <c r="E461" s="58"/>
      <c r="F461" s="13"/>
      <c r="G461" s="7"/>
      <c r="H461" s="27"/>
      <c r="I461" s="214"/>
    </row>
    <row r="462" spans="1:9" s="210" customFormat="1" ht="136.5">
      <c r="A462" s="82" t="s">
        <v>87</v>
      </c>
      <c r="B462" s="944" t="s">
        <v>768</v>
      </c>
      <c r="C462" s="58"/>
      <c r="D462" s="65"/>
      <c r="E462" s="58"/>
      <c r="F462" s="13"/>
      <c r="G462" s="7"/>
      <c r="H462" s="27"/>
      <c r="I462" s="214"/>
    </row>
    <row r="463" spans="1:9" s="210" customFormat="1" ht="16.5">
      <c r="A463" s="82"/>
      <c r="B463" s="37"/>
      <c r="C463" s="58"/>
      <c r="D463" s="65"/>
      <c r="E463" s="58"/>
      <c r="F463" s="13"/>
      <c r="G463" s="7"/>
      <c r="H463" s="27"/>
      <c r="I463" s="214"/>
    </row>
    <row r="464" spans="1:9" s="212" customFormat="1" ht="16.5" customHeight="1">
      <c r="A464" s="293"/>
      <c r="B464" s="228" t="s">
        <v>280</v>
      </c>
      <c r="C464" s="225" t="s">
        <v>30</v>
      </c>
      <c r="D464" s="229">
        <v>6</v>
      </c>
      <c r="E464" s="230" t="s">
        <v>19</v>
      </c>
      <c r="F464" s="203"/>
      <c r="G464" s="201" t="s">
        <v>13</v>
      </c>
      <c r="H464" s="204">
        <f>D464*F464</f>
        <v>0</v>
      </c>
    </row>
    <row r="465" spans="1:9" s="212" customFormat="1" ht="16.5" customHeight="1">
      <c r="A465" s="293"/>
      <c r="B465" s="228" t="s">
        <v>281</v>
      </c>
      <c r="C465" s="225" t="s">
        <v>30</v>
      </c>
      <c r="D465" s="229">
        <v>1</v>
      </c>
      <c r="E465" s="230" t="s">
        <v>19</v>
      </c>
      <c r="F465" s="203"/>
      <c r="G465" s="201" t="s">
        <v>13</v>
      </c>
      <c r="H465" s="204">
        <f>D465*F465</f>
        <v>0</v>
      </c>
    </row>
    <row r="466" spans="1:9" s="212" customFormat="1" ht="16.5" customHeight="1">
      <c r="A466" s="293"/>
      <c r="B466" s="228"/>
      <c r="C466" s="225"/>
      <c r="D466" s="229"/>
      <c r="E466" s="230"/>
      <c r="F466" s="203"/>
      <c r="G466" s="201"/>
      <c r="H466" s="204"/>
    </row>
    <row r="467" spans="1:9" s="212" customFormat="1" ht="16.5" customHeight="1">
      <c r="A467" s="293"/>
      <c r="B467" s="228"/>
      <c r="C467" s="225"/>
      <c r="D467" s="229"/>
      <c r="E467" s="230"/>
      <c r="F467" s="203"/>
      <c r="G467" s="201"/>
      <c r="H467" s="204"/>
    </row>
    <row r="468" spans="1:9" s="212" customFormat="1" ht="117" customHeight="1">
      <c r="A468" s="82" t="s">
        <v>88</v>
      </c>
      <c r="B468" s="944" t="s">
        <v>285</v>
      </c>
      <c r="C468" s="225"/>
      <c r="D468" s="229"/>
      <c r="E468" s="230"/>
      <c r="F468" s="203"/>
      <c r="G468" s="201"/>
      <c r="H468" s="204"/>
    </row>
    <row r="469" spans="1:9" s="212" customFormat="1" ht="16.5" customHeight="1">
      <c r="A469" s="293"/>
      <c r="B469" s="228" t="s">
        <v>286</v>
      </c>
      <c r="C469" s="225" t="s">
        <v>30</v>
      </c>
      <c r="D469" s="229">
        <v>2</v>
      </c>
      <c r="E469" s="230" t="s">
        <v>19</v>
      </c>
      <c r="F469" s="203"/>
      <c r="G469" s="201" t="s">
        <v>13</v>
      </c>
      <c r="H469" s="204">
        <f>D469*F469</f>
        <v>0</v>
      </c>
    </row>
    <row r="470" spans="1:9" s="212" customFormat="1" ht="16.5" customHeight="1">
      <c r="A470" s="293"/>
      <c r="B470" s="228"/>
      <c r="C470" s="225"/>
      <c r="D470" s="229"/>
      <c r="E470" s="230"/>
      <c r="F470" s="203"/>
      <c r="G470" s="201"/>
      <c r="H470" s="204"/>
    </row>
    <row r="471" spans="1:9" s="212" customFormat="1" ht="16.5" customHeight="1">
      <c r="A471" s="293"/>
      <c r="B471" s="228"/>
      <c r="C471" s="225"/>
      <c r="D471" s="229"/>
      <c r="E471" s="230"/>
      <c r="F471" s="203"/>
      <c r="G471" s="201"/>
      <c r="H471" s="204"/>
    </row>
    <row r="472" spans="1:9" s="210" customFormat="1" ht="17.25" thickBot="1">
      <c r="A472" s="84"/>
      <c r="B472" s="32" t="s">
        <v>287</v>
      </c>
      <c r="C472" s="57"/>
      <c r="D472" s="64"/>
      <c r="E472" s="57"/>
      <c r="F472" s="34"/>
      <c r="G472" s="53"/>
      <c r="H472" s="206">
        <f>SUM(H462:H469)</f>
        <v>0</v>
      </c>
      <c r="I472" s="214"/>
    </row>
    <row r="473" spans="1:9" s="212" customFormat="1" ht="16.5" customHeight="1" thickTop="1">
      <c r="A473" s="293"/>
      <c r="B473" s="228"/>
      <c r="C473" s="225"/>
      <c r="D473" s="229"/>
      <c r="E473" s="230"/>
      <c r="F473" s="203"/>
      <c r="G473" s="201"/>
      <c r="H473" s="204"/>
    </row>
    <row r="474" spans="1:9" s="212" customFormat="1" ht="16.5" customHeight="1">
      <c r="A474" s="293"/>
      <c r="B474" s="228"/>
      <c r="C474" s="225"/>
      <c r="D474" s="229"/>
      <c r="E474" s="230"/>
      <c r="F474" s="203"/>
      <c r="G474" s="201"/>
      <c r="H474" s="204"/>
    </row>
    <row r="475" spans="1:9" s="212" customFormat="1" ht="16.5" customHeight="1">
      <c r="A475" s="293"/>
      <c r="B475" s="228"/>
      <c r="C475" s="225"/>
      <c r="D475" s="229"/>
      <c r="E475" s="230"/>
      <c r="F475" s="203"/>
      <c r="G475" s="201"/>
      <c r="H475" s="204"/>
    </row>
    <row r="476" spans="1:9" ht="16.5">
      <c r="A476" s="83" t="s">
        <v>262</v>
      </c>
      <c r="B476" s="28" t="s">
        <v>289</v>
      </c>
      <c r="C476" s="29"/>
      <c r="D476" s="63"/>
      <c r="E476" s="56"/>
      <c r="F476" s="9"/>
      <c r="G476" s="8"/>
      <c r="H476" s="16"/>
    </row>
    <row r="477" spans="1:9" s="212" customFormat="1" ht="16.5" customHeight="1">
      <c r="A477" s="293"/>
      <c r="B477" s="228"/>
      <c r="C477" s="225"/>
      <c r="D477" s="229"/>
      <c r="E477" s="230"/>
      <c r="F477" s="203"/>
      <c r="G477" s="201"/>
      <c r="H477" s="204"/>
    </row>
    <row r="478" spans="1:9" s="212" customFormat="1" ht="149.25" customHeight="1">
      <c r="A478" s="82" t="s">
        <v>87</v>
      </c>
      <c r="B478" s="944" t="s">
        <v>293</v>
      </c>
      <c r="C478" s="225"/>
      <c r="D478" s="229"/>
      <c r="E478" s="230"/>
      <c r="F478" s="203"/>
      <c r="G478" s="201"/>
      <c r="H478" s="204"/>
    </row>
    <row r="479" spans="1:9" s="212" customFormat="1" ht="16.5" customHeight="1">
      <c r="A479" s="82"/>
      <c r="B479" s="944"/>
      <c r="C479" s="225"/>
      <c r="D479" s="229"/>
      <c r="E479" s="230"/>
      <c r="F479" s="203"/>
      <c r="G479" s="201"/>
      <c r="H479" s="204"/>
    </row>
    <row r="480" spans="1:9" s="212" customFormat="1" ht="16.5" customHeight="1">
      <c r="A480" s="293"/>
      <c r="B480" s="228" t="s">
        <v>299</v>
      </c>
      <c r="C480" s="225" t="s">
        <v>152</v>
      </c>
      <c r="D480" s="229">
        <v>9.5</v>
      </c>
      <c r="E480" s="230" t="s">
        <v>19</v>
      </c>
      <c r="F480" s="203"/>
      <c r="G480" s="201" t="s">
        <v>13</v>
      </c>
      <c r="H480" s="204">
        <f>D480*F480</f>
        <v>0</v>
      </c>
    </row>
    <row r="481" spans="1:8" s="212" customFormat="1" ht="16.5" customHeight="1">
      <c r="A481" s="293"/>
      <c r="B481" s="228" t="s">
        <v>298</v>
      </c>
      <c r="C481" s="225" t="s">
        <v>152</v>
      </c>
      <c r="D481" s="229">
        <v>17.5</v>
      </c>
      <c r="E481" s="230" t="s">
        <v>19</v>
      </c>
      <c r="F481" s="203"/>
      <c r="G481" s="201" t="s">
        <v>13</v>
      </c>
      <c r="H481" s="204">
        <f>D481*F481</f>
        <v>0</v>
      </c>
    </row>
    <row r="482" spans="1:8" s="212" customFormat="1" ht="16.5" customHeight="1">
      <c r="A482" s="293"/>
      <c r="B482" s="228"/>
      <c r="C482" s="225"/>
      <c r="D482" s="229"/>
      <c r="E482" s="230"/>
      <c r="F482" s="203"/>
      <c r="G482" s="201"/>
      <c r="H482" s="204"/>
    </row>
    <row r="483" spans="1:8" s="212" customFormat="1" ht="16.5" customHeight="1">
      <c r="A483" s="293"/>
      <c r="B483" s="944"/>
      <c r="C483" s="225"/>
      <c r="D483" s="229"/>
      <c r="E483" s="230"/>
      <c r="F483" s="203"/>
      <c r="G483" s="201"/>
      <c r="H483" s="204"/>
    </row>
    <row r="484" spans="1:8" s="212" customFormat="1" ht="114.75" customHeight="1">
      <c r="A484" s="82" t="s">
        <v>88</v>
      </c>
      <c r="B484" s="944" t="s">
        <v>291</v>
      </c>
      <c r="C484" s="225"/>
      <c r="D484" s="229"/>
      <c r="E484" s="230"/>
      <c r="F484" s="203"/>
      <c r="G484" s="201"/>
      <c r="H484" s="204"/>
    </row>
    <row r="485" spans="1:8" s="212" customFormat="1" ht="16.5" customHeight="1">
      <c r="A485" s="293"/>
      <c r="B485" s="228" t="s">
        <v>294</v>
      </c>
      <c r="C485" s="225" t="s">
        <v>152</v>
      </c>
      <c r="D485" s="229">
        <v>31.5</v>
      </c>
      <c r="E485" s="230" t="s">
        <v>19</v>
      </c>
      <c r="F485" s="203"/>
      <c r="G485" s="201" t="s">
        <v>13</v>
      </c>
      <c r="H485" s="204">
        <f>D485*F485</f>
        <v>0</v>
      </c>
    </row>
    <row r="486" spans="1:8" s="212" customFormat="1" ht="16.5" customHeight="1">
      <c r="A486" s="293"/>
      <c r="B486" s="228" t="s">
        <v>297</v>
      </c>
      <c r="C486" s="225" t="s">
        <v>152</v>
      </c>
      <c r="D486" s="229">
        <v>106</v>
      </c>
      <c r="E486" s="230" t="s">
        <v>19</v>
      </c>
      <c r="F486" s="203"/>
      <c r="G486" s="201" t="s">
        <v>13</v>
      </c>
      <c r="H486" s="204">
        <f>D486*F486</f>
        <v>0</v>
      </c>
    </row>
    <row r="487" spans="1:8" s="212" customFormat="1" ht="16.5" customHeight="1">
      <c r="A487" s="293"/>
      <c r="B487" s="228"/>
      <c r="C487" s="225"/>
      <c r="D487" s="229"/>
      <c r="E487" s="230"/>
      <c r="F487" s="203"/>
      <c r="G487" s="201"/>
      <c r="H487" s="204"/>
    </row>
    <row r="488" spans="1:8" s="212" customFormat="1" ht="16.5" customHeight="1">
      <c r="A488" s="293"/>
      <c r="B488" s="944"/>
      <c r="C488" s="225"/>
      <c r="D488" s="229"/>
      <c r="E488" s="230"/>
      <c r="F488" s="203"/>
      <c r="G488" s="201"/>
      <c r="H488" s="204"/>
    </row>
    <row r="489" spans="1:8" s="212" customFormat="1" ht="164.25" customHeight="1">
      <c r="A489" s="82" t="s">
        <v>95</v>
      </c>
      <c r="B489" s="944" t="s">
        <v>528</v>
      </c>
      <c r="C489" s="225"/>
      <c r="D489" s="229"/>
      <c r="E489" s="230"/>
      <c r="F489" s="203"/>
      <c r="G489" s="201"/>
      <c r="H489" s="204"/>
    </row>
    <row r="490" spans="1:8" s="212" customFormat="1" ht="16.5" customHeight="1">
      <c r="A490" s="293"/>
      <c r="B490" s="228" t="s">
        <v>295</v>
      </c>
      <c r="C490" s="225" t="s">
        <v>152</v>
      </c>
      <c r="D490" s="229">
        <v>31.5</v>
      </c>
      <c r="E490" s="230" t="s">
        <v>19</v>
      </c>
      <c r="F490" s="203"/>
      <c r="G490" s="201" t="s">
        <v>13</v>
      </c>
      <c r="H490" s="204">
        <f>D490*F490</f>
        <v>0</v>
      </c>
    </row>
    <row r="491" spans="1:8" s="212" customFormat="1" ht="16.5" customHeight="1">
      <c r="A491" s="293"/>
      <c r="B491" s="228" t="s">
        <v>296</v>
      </c>
      <c r="C491" s="225" t="s">
        <v>152</v>
      </c>
      <c r="D491" s="229">
        <v>106</v>
      </c>
      <c r="E491" s="230" t="s">
        <v>19</v>
      </c>
      <c r="F491" s="203"/>
      <c r="G491" s="201" t="s">
        <v>13</v>
      </c>
      <c r="H491" s="204">
        <f>D491*F491</f>
        <v>0</v>
      </c>
    </row>
    <row r="492" spans="1:8" s="212" customFormat="1" ht="16.5" customHeight="1">
      <c r="A492" s="293"/>
      <c r="B492" s="228"/>
      <c r="C492" s="225"/>
      <c r="D492" s="229"/>
      <c r="E492" s="230"/>
      <c r="F492" s="203"/>
      <c r="G492" s="201"/>
      <c r="H492" s="204"/>
    </row>
    <row r="493" spans="1:8" s="212" customFormat="1" ht="16.5" customHeight="1">
      <c r="A493" s="293"/>
      <c r="B493" s="944"/>
      <c r="C493" s="225"/>
      <c r="D493" s="229"/>
      <c r="E493" s="230"/>
      <c r="F493" s="203"/>
      <c r="G493" s="201"/>
      <c r="H493" s="204"/>
    </row>
    <row r="494" spans="1:8" s="212" customFormat="1" ht="84" customHeight="1">
      <c r="A494" s="82" t="s">
        <v>96</v>
      </c>
      <c r="B494" s="944" t="s">
        <v>292</v>
      </c>
      <c r="C494" s="225"/>
      <c r="D494" s="229"/>
      <c r="E494" s="230"/>
      <c r="F494" s="203"/>
      <c r="G494" s="201"/>
      <c r="H494" s="204"/>
    </row>
    <row r="495" spans="1:8" s="212" customFormat="1" ht="16.5" customHeight="1">
      <c r="A495" s="293"/>
      <c r="B495" s="228" t="s">
        <v>305</v>
      </c>
      <c r="C495" s="225" t="s">
        <v>152</v>
      </c>
      <c r="D495" s="229">
        <v>3</v>
      </c>
      <c r="E495" s="230" t="s">
        <v>19</v>
      </c>
      <c r="F495" s="203"/>
      <c r="G495" s="201" t="s">
        <v>13</v>
      </c>
      <c r="H495" s="204">
        <f>D495*F495</f>
        <v>0</v>
      </c>
    </row>
    <row r="496" spans="1:8" s="212" customFormat="1" ht="16.5" customHeight="1">
      <c r="A496" s="293"/>
      <c r="B496" s="228" t="s">
        <v>306</v>
      </c>
      <c r="C496" s="225" t="s">
        <v>152</v>
      </c>
      <c r="D496" s="229">
        <v>10</v>
      </c>
      <c r="E496" s="230" t="s">
        <v>19</v>
      </c>
      <c r="F496" s="203"/>
      <c r="G496" s="201" t="s">
        <v>13</v>
      </c>
      <c r="H496" s="204">
        <f>D496*F496</f>
        <v>0</v>
      </c>
    </row>
    <row r="497" spans="1:9" s="212" customFormat="1" ht="16.5" customHeight="1">
      <c r="A497" s="293"/>
      <c r="B497" s="228"/>
      <c r="C497" s="225"/>
      <c r="D497" s="229"/>
      <c r="E497" s="230"/>
      <c r="F497" s="203"/>
      <c r="G497" s="201"/>
      <c r="H497" s="204"/>
    </row>
    <row r="498" spans="1:9" s="212" customFormat="1" ht="16.5" customHeight="1">
      <c r="A498" s="293"/>
      <c r="B498" s="944"/>
      <c r="C498" s="225"/>
      <c r="D498" s="229"/>
      <c r="E498" s="230"/>
      <c r="F498" s="203"/>
      <c r="G498" s="201"/>
      <c r="H498" s="204"/>
    </row>
    <row r="499" spans="1:9" s="210" customFormat="1" ht="17.25" thickBot="1">
      <c r="A499" s="84"/>
      <c r="B499" s="32" t="s">
        <v>290</v>
      </c>
      <c r="C499" s="57"/>
      <c r="D499" s="64"/>
      <c r="E499" s="57"/>
      <c r="F499" s="34"/>
      <c r="G499" s="53"/>
      <c r="H499" s="206">
        <f>SUM(H478:H496)</f>
        <v>0</v>
      </c>
      <c r="I499" s="214"/>
    </row>
    <row r="500" spans="1:9" s="212" customFormat="1" ht="16.5" customHeight="1" thickTop="1">
      <c r="A500" s="293"/>
      <c r="B500" s="944"/>
      <c r="C500" s="225"/>
      <c r="D500" s="229"/>
      <c r="E500" s="230"/>
      <c r="F500" s="203"/>
      <c r="G500" s="201"/>
      <c r="H500" s="204"/>
    </row>
    <row r="501" spans="1:9" s="212" customFormat="1" ht="16.5" customHeight="1">
      <c r="A501" s="293"/>
      <c r="B501" s="944"/>
      <c r="C501" s="225"/>
      <c r="D501" s="229"/>
      <c r="E501" s="230"/>
      <c r="F501" s="203"/>
      <c r="G501" s="201"/>
      <c r="H501" s="204"/>
    </row>
    <row r="502" spans="1:9" s="212" customFormat="1" ht="16.5" customHeight="1">
      <c r="A502" s="293"/>
      <c r="B502" s="944"/>
      <c r="C502" s="225"/>
      <c r="D502" s="229"/>
      <c r="E502" s="230"/>
      <c r="F502" s="203"/>
      <c r="G502" s="201"/>
      <c r="H502" s="204"/>
    </row>
    <row r="503" spans="1:9" ht="16.5">
      <c r="A503" s="83" t="s">
        <v>277</v>
      </c>
      <c r="B503" s="28" t="s">
        <v>303</v>
      </c>
      <c r="C503" s="29"/>
      <c r="D503" s="63"/>
      <c r="E503" s="56"/>
      <c r="F503" s="9"/>
      <c r="G503" s="8"/>
      <c r="H503" s="16"/>
    </row>
    <row r="504" spans="1:9" s="212" customFormat="1" ht="16.5" customHeight="1">
      <c r="A504" s="293"/>
      <c r="B504" s="944"/>
      <c r="C504" s="225"/>
      <c r="D504" s="229"/>
      <c r="E504" s="230"/>
      <c r="F504" s="203"/>
      <c r="G504" s="201"/>
      <c r="H504" s="204"/>
    </row>
    <row r="505" spans="1:9" s="212" customFormat="1" ht="33.75" customHeight="1">
      <c r="A505" s="82" t="s">
        <v>87</v>
      </c>
      <c r="B505" s="944" t="s">
        <v>304</v>
      </c>
      <c r="C505" s="225"/>
      <c r="D505" s="229"/>
      <c r="E505" s="230"/>
      <c r="F505" s="203"/>
      <c r="G505" s="201"/>
      <c r="H505" s="204"/>
    </row>
    <row r="506" spans="1:9" s="212" customFormat="1" ht="16.5" customHeight="1">
      <c r="A506" s="293"/>
      <c r="B506" s="228" t="s">
        <v>307</v>
      </c>
      <c r="C506" s="225" t="s">
        <v>152</v>
      </c>
      <c r="D506" s="229">
        <v>112.5</v>
      </c>
      <c r="E506" s="230" t="s">
        <v>19</v>
      </c>
      <c r="F506" s="203"/>
      <c r="G506" s="201" t="s">
        <v>13</v>
      </c>
      <c r="H506" s="204">
        <f>D506*F506</f>
        <v>0</v>
      </c>
    </row>
    <row r="507" spans="1:9" s="212" customFormat="1" ht="16.5" customHeight="1">
      <c r="A507" s="293"/>
      <c r="B507" s="944"/>
      <c r="C507" s="225"/>
      <c r="D507" s="229"/>
      <c r="E507" s="230"/>
      <c r="F507" s="203"/>
      <c r="G507" s="201"/>
      <c r="H507" s="204"/>
    </row>
    <row r="508" spans="1:9" s="212" customFormat="1" ht="16.5" customHeight="1">
      <c r="A508" s="293"/>
      <c r="B508" s="944"/>
      <c r="C508" s="225"/>
      <c r="D508" s="229"/>
      <c r="E508" s="230"/>
      <c r="F508" s="203"/>
      <c r="G508" s="201"/>
      <c r="H508" s="204"/>
    </row>
    <row r="509" spans="1:9" s="212" customFormat="1" ht="66.75" customHeight="1">
      <c r="A509" s="82" t="s">
        <v>88</v>
      </c>
      <c r="B509" s="944" t="s">
        <v>545</v>
      </c>
      <c r="C509" s="225"/>
      <c r="D509" s="229"/>
      <c r="E509" s="230"/>
      <c r="F509" s="203"/>
      <c r="G509" s="201"/>
      <c r="H509" s="204"/>
    </row>
    <row r="510" spans="1:9" s="212" customFormat="1" ht="16.5" customHeight="1">
      <c r="A510" s="293"/>
      <c r="B510" s="228" t="s">
        <v>308</v>
      </c>
      <c r="C510" s="225" t="s">
        <v>152</v>
      </c>
      <c r="D510" s="229">
        <v>101</v>
      </c>
      <c r="E510" s="230" t="s">
        <v>19</v>
      </c>
      <c r="F510" s="203"/>
      <c r="G510" s="201" t="s">
        <v>13</v>
      </c>
      <c r="H510" s="204">
        <f>D510*F510</f>
        <v>0</v>
      </c>
    </row>
    <row r="511" spans="1:9" s="212" customFormat="1" ht="16.5" customHeight="1">
      <c r="A511" s="293"/>
      <c r="B511" s="944"/>
      <c r="C511" s="225"/>
      <c r="D511" s="229"/>
      <c r="E511" s="230"/>
      <c r="F511" s="203"/>
      <c r="G511" s="201"/>
      <c r="H511" s="204"/>
    </row>
    <row r="512" spans="1:9" s="212" customFormat="1" ht="16.5" customHeight="1">
      <c r="A512" s="293"/>
      <c r="B512" s="944"/>
      <c r="C512" s="225"/>
      <c r="D512" s="229"/>
      <c r="E512" s="230"/>
      <c r="F512" s="203"/>
      <c r="G512" s="201"/>
      <c r="H512" s="204"/>
    </row>
    <row r="513" spans="1:8" s="212" customFormat="1" ht="54" customHeight="1">
      <c r="A513" s="82" t="s">
        <v>95</v>
      </c>
      <c r="B513" s="944" t="s">
        <v>546</v>
      </c>
      <c r="C513" s="225"/>
      <c r="D513" s="229"/>
      <c r="E513" s="230"/>
      <c r="F513" s="203"/>
      <c r="G513" s="201"/>
      <c r="H513" s="204"/>
    </row>
    <row r="514" spans="1:8" s="212" customFormat="1" ht="16.5" customHeight="1">
      <c r="A514" s="293"/>
      <c r="B514" s="228" t="s">
        <v>547</v>
      </c>
      <c r="C514" s="225" t="s">
        <v>152</v>
      </c>
      <c r="D514" s="229">
        <v>13.5</v>
      </c>
      <c r="E514" s="230" t="s">
        <v>19</v>
      </c>
      <c r="F514" s="203"/>
      <c r="G514" s="201" t="s">
        <v>13</v>
      </c>
      <c r="H514" s="204">
        <f>D514*F514</f>
        <v>0</v>
      </c>
    </row>
    <row r="515" spans="1:8" s="212" customFormat="1" ht="16.5" customHeight="1">
      <c r="A515" s="293"/>
      <c r="B515" s="944"/>
      <c r="C515" s="225"/>
      <c r="D515" s="229"/>
      <c r="E515" s="230"/>
      <c r="F515" s="203"/>
      <c r="G515" s="201"/>
      <c r="H515" s="204"/>
    </row>
    <row r="516" spans="1:8" s="212" customFormat="1" ht="16.5" customHeight="1">
      <c r="A516" s="293"/>
      <c r="B516" s="944"/>
      <c r="C516" s="225"/>
      <c r="D516" s="229"/>
      <c r="E516" s="230"/>
      <c r="F516" s="203"/>
      <c r="G516" s="201"/>
      <c r="H516" s="204"/>
    </row>
    <row r="517" spans="1:8" s="212" customFormat="1" ht="51" customHeight="1">
      <c r="A517" s="82" t="s">
        <v>96</v>
      </c>
      <c r="B517" s="944" t="s">
        <v>548</v>
      </c>
      <c r="C517" s="225"/>
      <c r="D517" s="229"/>
      <c r="E517" s="230"/>
      <c r="F517" s="203"/>
      <c r="G517" s="201"/>
      <c r="H517" s="204"/>
    </row>
    <row r="518" spans="1:8" s="212" customFormat="1" ht="16.5" customHeight="1">
      <c r="A518" s="293"/>
      <c r="B518" s="228" t="s">
        <v>549</v>
      </c>
      <c r="C518" s="225" t="s">
        <v>152</v>
      </c>
      <c r="D518" s="229">
        <v>2.7</v>
      </c>
      <c r="E518" s="230" t="s">
        <v>19</v>
      </c>
      <c r="F518" s="203"/>
      <c r="G518" s="201" t="s">
        <v>13</v>
      </c>
      <c r="H518" s="204">
        <f>D518*F518</f>
        <v>0</v>
      </c>
    </row>
    <row r="519" spans="1:8" s="212" customFormat="1" ht="16.5" customHeight="1">
      <c r="A519" s="293"/>
      <c r="B519" s="944"/>
      <c r="C519" s="225"/>
      <c r="D519" s="229"/>
      <c r="E519" s="230"/>
      <c r="F519" s="203"/>
      <c r="G519" s="201"/>
      <c r="H519" s="204"/>
    </row>
    <row r="520" spans="1:8" s="212" customFormat="1" ht="16.5" customHeight="1">
      <c r="A520" s="293"/>
      <c r="B520" s="944"/>
      <c r="C520" s="225"/>
      <c r="D520" s="229"/>
      <c r="E520" s="230"/>
      <c r="F520" s="203"/>
      <c r="G520" s="201"/>
      <c r="H520" s="204"/>
    </row>
    <row r="521" spans="1:8" s="212" customFormat="1" ht="87" customHeight="1">
      <c r="A521" s="82" t="s">
        <v>97</v>
      </c>
      <c r="B521" s="944" t="s">
        <v>310</v>
      </c>
      <c r="C521" s="225"/>
      <c r="D521" s="229"/>
      <c r="E521" s="230"/>
      <c r="F521" s="203"/>
      <c r="G521" s="201"/>
      <c r="H521" s="204"/>
    </row>
    <row r="522" spans="1:8" s="212" customFormat="1" ht="33.75" customHeight="1">
      <c r="A522" s="293"/>
      <c r="B522" s="228" t="s">
        <v>311</v>
      </c>
      <c r="C522" s="225" t="s">
        <v>152</v>
      </c>
      <c r="D522" s="229">
        <v>18.2</v>
      </c>
      <c r="E522" s="230" t="s">
        <v>19</v>
      </c>
      <c r="F522" s="203"/>
      <c r="G522" s="201" t="s">
        <v>13</v>
      </c>
      <c r="H522" s="204">
        <f>D522*F522</f>
        <v>0</v>
      </c>
    </row>
    <row r="523" spans="1:8" s="212" customFormat="1" ht="16.5" customHeight="1">
      <c r="A523" s="82"/>
      <c r="B523" s="944"/>
      <c r="C523" s="225"/>
      <c r="D523" s="229"/>
      <c r="E523" s="230"/>
      <c r="F523" s="203"/>
      <c r="G523" s="201"/>
      <c r="H523" s="204"/>
    </row>
    <row r="524" spans="1:8" s="212" customFormat="1" ht="16.5" customHeight="1">
      <c r="A524" s="293"/>
      <c r="B524" s="944"/>
      <c r="C524" s="225"/>
      <c r="D524" s="229"/>
      <c r="E524" s="230"/>
      <c r="F524" s="203"/>
      <c r="G524" s="201"/>
      <c r="H524" s="204"/>
    </row>
    <row r="525" spans="1:8" s="212" customFormat="1" ht="67.5" customHeight="1">
      <c r="A525" s="82" t="s">
        <v>98</v>
      </c>
      <c r="B525" s="944" t="s">
        <v>803</v>
      </c>
      <c r="C525" s="225"/>
      <c r="D525" s="229"/>
      <c r="E525" s="230"/>
      <c r="F525" s="203"/>
      <c r="G525" s="201"/>
      <c r="H525" s="204"/>
    </row>
    <row r="526" spans="1:8" s="212" customFormat="1" ht="16.5" customHeight="1">
      <c r="A526" s="293"/>
      <c r="B526" s="228" t="s">
        <v>309</v>
      </c>
      <c r="C526" s="225" t="s">
        <v>3</v>
      </c>
      <c r="D526" s="229">
        <v>1</v>
      </c>
      <c r="E526" s="230" t="s">
        <v>19</v>
      </c>
      <c r="F526" s="203"/>
      <c r="G526" s="201" t="s">
        <v>13</v>
      </c>
      <c r="H526" s="204">
        <f>D526*F526</f>
        <v>0</v>
      </c>
    </row>
    <row r="527" spans="1:8" s="212" customFormat="1" ht="16.5" customHeight="1">
      <c r="A527" s="293"/>
      <c r="B527" s="944"/>
      <c r="C527" s="225"/>
      <c r="D527" s="229"/>
      <c r="E527" s="230"/>
      <c r="F527" s="203"/>
      <c r="G527" s="201"/>
      <c r="H527" s="204"/>
    </row>
    <row r="528" spans="1:8" s="212" customFormat="1" ht="16.5" customHeight="1">
      <c r="A528" s="293"/>
      <c r="B528" s="944"/>
      <c r="C528" s="225"/>
      <c r="D528" s="229"/>
      <c r="E528" s="230"/>
      <c r="F528" s="203"/>
      <c r="G528" s="201"/>
      <c r="H528" s="204"/>
    </row>
    <row r="529" spans="1:11" s="210" customFormat="1" ht="17.25" thickBot="1">
      <c r="A529" s="84"/>
      <c r="B529" s="32" t="s">
        <v>312</v>
      </c>
      <c r="C529" s="57"/>
      <c r="D529" s="64"/>
      <c r="E529" s="57"/>
      <c r="F529" s="34"/>
      <c r="G529" s="53"/>
      <c r="H529" s="206">
        <f>SUM(H505:H526)</f>
        <v>0</v>
      </c>
      <c r="I529" s="214"/>
    </row>
    <row r="530" spans="1:11" s="210" customFormat="1" ht="17.25" thickTop="1">
      <c r="A530" s="82"/>
      <c r="B530" s="37"/>
      <c r="C530" s="58"/>
      <c r="D530" s="65"/>
      <c r="E530" s="58"/>
      <c r="F530" s="13"/>
      <c r="G530" s="7"/>
      <c r="H530" s="27"/>
      <c r="I530" s="214"/>
    </row>
    <row r="531" spans="1:11" s="210" customFormat="1" ht="16.5">
      <c r="A531" s="82"/>
      <c r="B531" s="37"/>
      <c r="C531" s="58"/>
      <c r="D531" s="65"/>
      <c r="E531" s="58"/>
      <c r="F531" s="13"/>
      <c r="G531" s="7"/>
      <c r="H531" s="27"/>
      <c r="I531" s="214"/>
    </row>
    <row r="532" spans="1:11" s="210" customFormat="1" ht="16.5">
      <c r="A532" s="82"/>
      <c r="B532" s="37"/>
      <c r="C532" s="58"/>
      <c r="D532" s="65"/>
      <c r="E532" s="58"/>
      <c r="F532" s="13"/>
      <c r="G532" s="7"/>
      <c r="H532" s="27"/>
      <c r="I532" s="214"/>
    </row>
    <row r="533" spans="1:11" ht="16.5">
      <c r="A533" s="83" t="s">
        <v>751</v>
      </c>
      <c r="B533" s="28" t="s">
        <v>752</v>
      </c>
      <c r="C533" s="29"/>
      <c r="D533" s="63"/>
      <c r="E533" s="56"/>
      <c r="F533" s="9"/>
      <c r="G533" s="8"/>
      <c r="H533" s="16"/>
    </row>
    <row r="534" spans="1:11" s="927" customFormat="1" ht="16.5" customHeight="1">
      <c r="A534" s="939"/>
      <c r="B534" s="940"/>
      <c r="C534" s="941"/>
      <c r="D534" s="942"/>
      <c r="E534" s="943"/>
      <c r="F534" s="928"/>
      <c r="G534" s="929"/>
      <c r="H534" s="930"/>
      <c r="J534" s="931"/>
      <c r="K534" s="931"/>
    </row>
    <row r="535" spans="1:11" s="212" customFormat="1" ht="33.75" customHeight="1">
      <c r="A535" s="82" t="s">
        <v>87</v>
      </c>
      <c r="B535" s="944" t="s">
        <v>754</v>
      </c>
      <c r="C535" s="225"/>
      <c r="D535" s="229"/>
      <c r="E535" s="230"/>
      <c r="F535" s="203"/>
      <c r="G535" s="201"/>
      <c r="H535" s="204"/>
    </row>
    <row r="536" spans="1:11" s="212" customFormat="1" ht="16.5" customHeight="1">
      <c r="A536" s="293"/>
      <c r="B536" s="228" t="s">
        <v>753</v>
      </c>
      <c r="C536" s="225" t="s">
        <v>30</v>
      </c>
      <c r="D536" s="229">
        <v>2</v>
      </c>
      <c r="E536" s="230" t="s">
        <v>19</v>
      </c>
      <c r="F536" s="203"/>
      <c r="G536" s="201" t="s">
        <v>13</v>
      </c>
      <c r="H536" s="204">
        <f>D536*F536</f>
        <v>0</v>
      </c>
    </row>
    <row r="539" spans="1:11" s="212" customFormat="1" ht="16.5" customHeight="1">
      <c r="A539" s="82" t="s">
        <v>88</v>
      </c>
      <c r="B539" s="944" t="s">
        <v>759</v>
      </c>
      <c r="C539" s="225"/>
      <c r="D539" s="229"/>
      <c r="E539" s="230"/>
      <c r="F539" s="203"/>
      <c r="G539" s="201"/>
      <c r="H539" s="204"/>
    </row>
    <row r="540" spans="1:11" s="212" customFormat="1" ht="16.5" customHeight="1">
      <c r="A540" s="293"/>
      <c r="B540" s="228" t="s">
        <v>755</v>
      </c>
      <c r="C540" s="225" t="s">
        <v>3</v>
      </c>
      <c r="D540" s="229">
        <v>1</v>
      </c>
      <c r="E540" s="230" t="s">
        <v>19</v>
      </c>
      <c r="F540" s="203"/>
      <c r="G540" s="201" t="s">
        <v>13</v>
      </c>
      <c r="H540" s="204">
        <f>D540*F540</f>
        <v>0</v>
      </c>
    </row>
    <row r="543" spans="1:11" s="212" customFormat="1" ht="16.5" customHeight="1">
      <c r="A543" s="82" t="s">
        <v>95</v>
      </c>
      <c r="B543" s="944" t="s">
        <v>758</v>
      </c>
      <c r="C543" s="225"/>
      <c r="D543" s="229"/>
      <c r="E543" s="230"/>
      <c r="F543" s="203"/>
      <c r="G543" s="201"/>
      <c r="H543" s="204"/>
    </row>
    <row r="544" spans="1:11" s="212" customFormat="1" ht="16.5" customHeight="1">
      <c r="A544" s="293"/>
      <c r="B544" s="228" t="s">
        <v>756</v>
      </c>
      <c r="C544" s="225" t="s">
        <v>3</v>
      </c>
      <c r="D544" s="229">
        <f>SUM(H308+H332+H380+H395+H438+H456+H472+H499+H529)</f>
        <v>0</v>
      </c>
      <c r="E544" s="230" t="s">
        <v>19</v>
      </c>
      <c r="F544" s="203">
        <v>0.05</v>
      </c>
      <c r="G544" s="201" t="s">
        <v>13</v>
      </c>
      <c r="H544" s="204">
        <f>D544*F544</f>
        <v>0</v>
      </c>
    </row>
    <row r="547" spans="1:9" s="210" customFormat="1" ht="17.25" thickBot="1">
      <c r="A547" s="84"/>
      <c r="B547" s="32" t="s">
        <v>760</v>
      </c>
      <c r="C547" s="57"/>
      <c r="D547" s="64"/>
      <c r="E547" s="57"/>
      <c r="F547" s="34"/>
      <c r="G547" s="53"/>
      <c r="H547" s="206">
        <f>SUM(H535:H544)</f>
        <v>0</v>
      </c>
      <c r="I547" s="214"/>
    </row>
    <row r="548" spans="1:9" s="210" customFormat="1" ht="16.5" customHeight="1" thickTop="1">
      <c r="A548" s="82"/>
      <c r="B548" s="37"/>
      <c r="C548" s="58"/>
      <c r="D548" s="65"/>
      <c r="E548" s="58"/>
      <c r="F548" s="13"/>
      <c r="G548" s="7"/>
      <c r="H548" s="27"/>
      <c r="I548" s="214"/>
    </row>
    <row r="549" spans="1:9" ht="16.5" customHeight="1"/>
    <row r="550" spans="1:9" s="217" customFormat="1" ht="19.5" thickBot="1">
      <c r="A550" s="173"/>
      <c r="B550" s="174" t="s">
        <v>761</v>
      </c>
      <c r="C550" s="175"/>
      <c r="D550" s="176"/>
      <c r="E550" s="175"/>
      <c r="F550" s="177"/>
      <c r="G550" s="178"/>
      <c r="H550" s="215">
        <f>SUM(H332+H380+H395+H438+H456+H472+H499+H529+H547)</f>
        <v>0</v>
      </c>
      <c r="I550" s="216"/>
    </row>
    <row r="551" spans="1:9" ht="13.5" thickTop="1"/>
  </sheetData>
  <sheetProtection password="CFBB" sheet="1" objects="1" scenarios="1"/>
  <pageMargins left="0.7" right="0.7" top="0.75" bottom="0.75" header="0.3" footer="0.3"/>
  <pageSetup paperSize="9" orientation="portrait" verticalDpi="300" r:id="rId1"/>
  <headerFooter alignWithMargins="0">
    <oddFooter>&amp;L&amp;10I. PRIZIDAVA K SERVISNEMU OBJEKTU&amp;C&amp;10&amp;P/&amp;N&amp;R&amp;10GRADBENO OBRTNA DELA</oddFooter>
  </headerFooter>
  <rowBreaks count="14" manualBreakCount="14">
    <brk id="22" max="7" man="1"/>
    <brk id="70" max="7" man="1"/>
    <brk id="119" max="7" man="1"/>
    <brk id="155" max="16383" man="1"/>
    <brk id="270" max="16383" man="1"/>
    <brk id="311" max="7" man="1"/>
    <brk id="335" max="16383" man="1"/>
    <brk id="383" max="16383" man="1"/>
    <brk id="398" max="16383" man="1"/>
    <brk id="441" max="16383" man="1"/>
    <brk id="459" max="16383" man="1"/>
    <brk id="475" max="16383" man="1"/>
    <brk id="502" max="16383" man="1"/>
    <brk id="532" max="16383" man="1"/>
  </rowBreaks>
</worksheet>
</file>

<file path=xl/worksheets/sheet4.xml><?xml version="1.0" encoding="utf-8"?>
<worksheet xmlns="http://schemas.openxmlformats.org/spreadsheetml/2006/main" xmlns:r="http://schemas.openxmlformats.org/officeDocument/2006/relationships">
  <dimension ref="A1:P100"/>
  <sheetViews>
    <sheetView view="pageLayout" topLeftCell="A90" zoomScaleSheetLayoutView="100" workbookViewId="0">
      <selection activeCell="F97" sqref="F97"/>
    </sheetView>
  </sheetViews>
  <sheetFormatPr defaultRowHeight="16.5"/>
  <cols>
    <col min="1" max="1" width="10.7109375" style="911" customWidth="1"/>
    <col min="2" max="2" width="43.7109375" style="912" customWidth="1"/>
    <col min="3" max="3" width="6.28515625" style="911" customWidth="1"/>
    <col min="4" max="4" width="10.7109375" style="912" customWidth="1"/>
    <col min="5" max="5" width="2.140625" style="912" customWidth="1"/>
    <col min="6" max="6" width="10.7109375" style="918" customWidth="1"/>
    <col min="7" max="7" width="2.140625" style="835" customWidth="1"/>
    <col min="8" max="8" width="11.140625" style="871" customWidth="1"/>
    <col min="9" max="16384" width="9.140625" style="835"/>
  </cols>
  <sheetData>
    <row r="1" spans="1:16">
      <c r="A1" s="44"/>
      <c r="B1" s="43"/>
      <c r="C1" s="44"/>
      <c r="D1" s="44"/>
      <c r="E1" s="44"/>
      <c r="F1" s="841"/>
      <c r="G1" s="51"/>
      <c r="H1" s="120"/>
    </row>
    <row r="2" spans="1:16" s="837" customFormat="1">
      <c r="A2" s="15" t="s">
        <v>9</v>
      </c>
      <c r="B2" s="47" t="s">
        <v>4</v>
      </c>
      <c r="C2" s="47" t="s">
        <v>5</v>
      </c>
      <c r="D2" s="48" t="s">
        <v>6</v>
      </c>
      <c r="E2" s="49"/>
      <c r="F2" s="913" t="s">
        <v>7</v>
      </c>
      <c r="G2" s="836"/>
      <c r="H2" s="119" t="s">
        <v>11</v>
      </c>
    </row>
    <row r="3" spans="1:16" s="837" customFormat="1">
      <c r="A3" s="86"/>
      <c r="B3" s="87"/>
      <c r="C3" s="87"/>
      <c r="D3" s="88"/>
      <c r="E3" s="89"/>
      <c r="F3" s="914"/>
      <c r="G3" s="838"/>
      <c r="H3" s="120"/>
    </row>
    <row r="4" spans="1:16" s="840" customFormat="1" ht="18">
      <c r="A4" s="144" t="s">
        <v>52</v>
      </c>
      <c r="B4" s="145" t="s">
        <v>14</v>
      </c>
      <c r="C4" s="146"/>
      <c r="D4" s="147"/>
      <c r="E4" s="148"/>
      <c r="F4" s="915"/>
      <c r="G4" s="839"/>
      <c r="H4" s="149"/>
    </row>
    <row r="5" spans="1:16">
      <c r="A5" s="24"/>
      <c r="B5" s="121" t="s">
        <v>595</v>
      </c>
      <c r="C5" s="46"/>
      <c r="D5" s="45"/>
      <c r="E5" s="45"/>
      <c r="F5" s="841"/>
      <c r="G5" s="51"/>
      <c r="H5" s="120"/>
    </row>
    <row r="6" spans="1:16">
      <c r="A6" s="24"/>
      <c r="B6" s="50"/>
      <c r="C6" s="45"/>
      <c r="D6" s="45"/>
      <c r="E6" s="45"/>
      <c r="F6" s="916"/>
      <c r="G6" s="52"/>
      <c r="H6" s="122"/>
      <c r="I6" s="837"/>
      <c r="J6" s="837"/>
      <c r="M6" s="837"/>
      <c r="N6" s="837"/>
      <c r="P6" s="837"/>
    </row>
    <row r="7" spans="1:16">
      <c r="A7" s="872">
        <v>1</v>
      </c>
      <c r="B7" s="873" t="s">
        <v>596</v>
      </c>
      <c r="C7" s="874"/>
      <c r="D7" s="874"/>
      <c r="E7" s="874"/>
      <c r="F7" s="131"/>
      <c r="G7" s="131"/>
      <c r="H7" s="842"/>
    </row>
    <row r="8" spans="1:16">
      <c r="A8" s="875"/>
      <c r="B8" s="873" t="s">
        <v>597</v>
      </c>
      <c r="C8" s="874"/>
      <c r="D8" s="874"/>
      <c r="E8" s="874"/>
      <c r="F8" s="131"/>
      <c r="G8" s="131"/>
      <c r="H8" s="842"/>
    </row>
    <row r="9" spans="1:16">
      <c r="A9" s="875"/>
      <c r="B9" s="873"/>
      <c r="C9" s="874"/>
      <c r="D9" s="874"/>
      <c r="E9" s="874"/>
      <c r="F9" s="131"/>
      <c r="G9" s="131"/>
      <c r="H9" s="842"/>
    </row>
    <row r="10" spans="1:16" ht="66">
      <c r="A10" s="875" t="s">
        <v>598</v>
      </c>
      <c r="B10" s="873" t="s">
        <v>599</v>
      </c>
      <c r="C10" s="874" t="s">
        <v>3</v>
      </c>
      <c r="D10" s="874">
        <v>1</v>
      </c>
      <c r="E10" s="874"/>
      <c r="F10" s="131"/>
      <c r="G10" s="131"/>
      <c r="H10" s="842"/>
    </row>
    <row r="11" spans="1:16" ht="19.5" customHeight="1">
      <c r="A11" s="875" t="s">
        <v>598</v>
      </c>
      <c r="B11" s="873" t="s">
        <v>600</v>
      </c>
      <c r="C11" s="874" t="s">
        <v>30</v>
      </c>
      <c r="D11" s="874">
        <v>1</v>
      </c>
      <c r="E11" s="874"/>
      <c r="F11" s="131"/>
      <c r="G11" s="131"/>
      <c r="H11" s="842"/>
    </row>
    <row r="12" spans="1:16" ht="16.5" customHeight="1">
      <c r="A12" s="875" t="s">
        <v>598</v>
      </c>
      <c r="B12" s="873" t="s">
        <v>601</v>
      </c>
      <c r="C12" s="874" t="s">
        <v>30</v>
      </c>
      <c r="D12" s="874">
        <v>2</v>
      </c>
      <c r="E12" s="874"/>
      <c r="F12" s="131"/>
      <c r="G12" s="131"/>
      <c r="H12" s="842"/>
    </row>
    <row r="13" spans="1:16">
      <c r="A13" s="875" t="s">
        <v>598</v>
      </c>
      <c r="B13" s="873" t="s">
        <v>602</v>
      </c>
      <c r="C13" s="874" t="s">
        <v>30</v>
      </c>
      <c r="D13" s="874">
        <v>7</v>
      </c>
      <c r="E13" s="874"/>
      <c r="F13" s="131"/>
      <c r="G13" s="131"/>
      <c r="H13" s="842"/>
    </row>
    <row r="14" spans="1:16" ht="16.5" customHeight="1">
      <c r="A14" s="875" t="s">
        <v>598</v>
      </c>
      <c r="B14" s="873" t="s">
        <v>603</v>
      </c>
      <c r="C14" s="874" t="s">
        <v>30</v>
      </c>
      <c r="D14" s="874">
        <v>1</v>
      </c>
      <c r="E14" s="874"/>
      <c r="F14" s="131"/>
      <c r="G14" s="131"/>
      <c r="H14" s="842"/>
    </row>
    <row r="15" spans="1:16">
      <c r="A15" s="875" t="s">
        <v>598</v>
      </c>
      <c r="B15" s="873" t="s">
        <v>604</v>
      </c>
      <c r="C15" s="874" t="s">
        <v>30</v>
      </c>
      <c r="D15" s="874">
        <v>2</v>
      </c>
      <c r="E15" s="874"/>
      <c r="F15" s="131"/>
      <c r="G15" s="131"/>
      <c r="H15" s="842"/>
    </row>
    <row r="16" spans="1:16" ht="33">
      <c r="A16" s="875" t="s">
        <v>598</v>
      </c>
      <c r="B16" s="873" t="s">
        <v>605</v>
      </c>
      <c r="C16" s="874" t="s">
        <v>30</v>
      </c>
      <c r="D16" s="874">
        <v>1</v>
      </c>
      <c r="E16" s="874"/>
      <c r="F16" s="131"/>
      <c r="G16" s="131"/>
      <c r="H16" s="842"/>
    </row>
    <row r="17" spans="1:8">
      <c r="A17" s="875" t="s">
        <v>598</v>
      </c>
      <c r="B17" s="873" t="s">
        <v>606</v>
      </c>
      <c r="C17" s="874" t="s">
        <v>30</v>
      </c>
      <c r="D17" s="874">
        <v>1</v>
      </c>
      <c r="E17" s="874"/>
      <c r="F17" s="131"/>
      <c r="G17" s="131"/>
      <c r="H17" s="842"/>
    </row>
    <row r="18" spans="1:8" ht="33">
      <c r="A18" s="875" t="s">
        <v>598</v>
      </c>
      <c r="B18" s="873" t="s">
        <v>607</v>
      </c>
      <c r="C18" s="874" t="s">
        <v>30</v>
      </c>
      <c r="D18" s="874">
        <v>1</v>
      </c>
      <c r="E18" s="874"/>
      <c r="F18" s="131"/>
      <c r="G18" s="131"/>
      <c r="H18" s="842"/>
    </row>
    <row r="19" spans="1:8">
      <c r="A19" s="875" t="s">
        <v>598</v>
      </c>
      <c r="B19" s="873" t="s">
        <v>608</v>
      </c>
      <c r="C19" s="874" t="s">
        <v>30</v>
      </c>
      <c r="D19" s="874">
        <v>1</v>
      </c>
      <c r="E19" s="874"/>
      <c r="F19" s="131"/>
      <c r="G19" s="131"/>
      <c r="H19" s="842"/>
    </row>
    <row r="20" spans="1:8">
      <c r="A20" s="875" t="s">
        <v>598</v>
      </c>
      <c r="B20" s="873" t="s">
        <v>609</v>
      </c>
      <c r="C20" s="874" t="s">
        <v>30</v>
      </c>
      <c r="D20" s="874">
        <v>1</v>
      </c>
      <c r="E20" s="874"/>
      <c r="F20" s="131"/>
      <c r="G20" s="131"/>
      <c r="H20" s="842"/>
    </row>
    <row r="21" spans="1:8">
      <c r="A21" s="875" t="s">
        <v>598</v>
      </c>
      <c r="B21" s="873" t="s">
        <v>610</v>
      </c>
      <c r="C21" s="874" t="s">
        <v>30</v>
      </c>
      <c r="D21" s="874">
        <v>1</v>
      </c>
      <c r="E21" s="874"/>
      <c r="F21" s="131"/>
      <c r="G21" s="131"/>
      <c r="H21" s="842"/>
    </row>
    <row r="22" spans="1:8" ht="49.5">
      <c r="A22" s="135" t="s">
        <v>598</v>
      </c>
      <c r="B22" s="128" t="s">
        <v>611</v>
      </c>
      <c r="C22" s="140" t="s">
        <v>3</v>
      </c>
      <c r="D22" s="140">
        <v>1</v>
      </c>
      <c r="E22" s="140"/>
      <c r="F22" s="843"/>
      <c r="G22" s="843"/>
      <c r="H22" s="844"/>
    </row>
    <row r="23" spans="1:8" ht="49.5">
      <c r="A23" s="876" t="s">
        <v>598</v>
      </c>
      <c r="B23" s="123" t="s">
        <v>612</v>
      </c>
      <c r="C23" s="124" t="s">
        <v>3</v>
      </c>
      <c r="D23" s="124">
        <v>1</v>
      </c>
      <c r="E23" s="124"/>
      <c r="F23" s="845"/>
      <c r="G23" s="845"/>
      <c r="H23" s="846"/>
    </row>
    <row r="24" spans="1:8">
      <c r="A24" s="877"/>
      <c r="B24" s="128" t="s">
        <v>613</v>
      </c>
      <c r="C24" s="140" t="s">
        <v>3</v>
      </c>
      <c r="D24" s="140">
        <v>1</v>
      </c>
      <c r="E24" s="140" t="s">
        <v>614</v>
      </c>
      <c r="F24" s="847"/>
      <c r="G24" s="847" t="s">
        <v>13</v>
      </c>
      <c r="H24" s="848">
        <f>D24*F24</f>
        <v>0</v>
      </c>
    </row>
    <row r="25" spans="1:8">
      <c r="A25" s="877"/>
      <c r="B25" s="128"/>
      <c r="C25" s="140"/>
      <c r="D25" s="140"/>
      <c r="E25" s="140"/>
      <c r="F25" s="847"/>
      <c r="G25" s="847"/>
      <c r="H25" s="848"/>
    </row>
    <row r="26" spans="1:8">
      <c r="A26" s="877"/>
      <c r="B26" s="128"/>
      <c r="C26" s="140"/>
      <c r="D26" s="140"/>
      <c r="E26" s="140"/>
      <c r="F26" s="847"/>
      <c r="G26" s="847"/>
      <c r="H26" s="848"/>
    </row>
    <row r="27" spans="1:8">
      <c r="A27" s="872">
        <v>2</v>
      </c>
      <c r="B27" s="125" t="s">
        <v>615</v>
      </c>
      <c r="C27" s="878"/>
      <c r="D27" s="878"/>
      <c r="E27" s="878"/>
      <c r="F27" s="849"/>
      <c r="G27" s="849"/>
      <c r="H27" s="850"/>
    </row>
    <row r="28" spans="1:8">
      <c r="A28" s="879"/>
      <c r="B28" s="125" t="s">
        <v>597</v>
      </c>
      <c r="C28" s="878"/>
      <c r="D28" s="878"/>
      <c r="E28" s="878"/>
      <c r="F28" s="849"/>
      <c r="G28" s="849"/>
      <c r="H28" s="850"/>
    </row>
    <row r="29" spans="1:8">
      <c r="A29" s="879"/>
      <c r="B29" s="125"/>
      <c r="C29" s="878"/>
      <c r="D29" s="878"/>
      <c r="E29" s="878"/>
      <c r="F29" s="849"/>
      <c r="G29" s="849"/>
      <c r="H29" s="850"/>
    </row>
    <row r="30" spans="1:8" ht="49.5">
      <c r="A30" s="879"/>
      <c r="B30" s="125" t="s">
        <v>616</v>
      </c>
      <c r="C30" s="878"/>
      <c r="D30" s="878"/>
      <c r="E30" s="878"/>
      <c r="F30" s="849"/>
      <c r="G30" s="849"/>
      <c r="H30" s="850"/>
    </row>
    <row r="31" spans="1:8" ht="66">
      <c r="A31" s="880" t="s">
        <v>598</v>
      </c>
      <c r="B31" s="125" t="s">
        <v>617</v>
      </c>
      <c r="C31" s="878" t="s">
        <v>3</v>
      </c>
      <c r="D31" s="878">
        <v>1</v>
      </c>
      <c r="E31" s="878"/>
      <c r="F31" s="849"/>
      <c r="G31" s="849"/>
      <c r="H31" s="851"/>
    </row>
    <row r="32" spans="1:8" ht="18.75" customHeight="1">
      <c r="A32" s="126" t="s">
        <v>598</v>
      </c>
      <c r="B32" s="125" t="s">
        <v>618</v>
      </c>
      <c r="C32" s="878" t="s">
        <v>30</v>
      </c>
      <c r="D32" s="878">
        <v>5</v>
      </c>
      <c r="E32" s="878"/>
      <c r="F32" s="852"/>
      <c r="G32" s="852"/>
      <c r="H32" s="851"/>
    </row>
    <row r="33" spans="1:8" ht="31.5" customHeight="1">
      <c r="A33" s="126" t="s">
        <v>598</v>
      </c>
      <c r="B33" s="125" t="s">
        <v>619</v>
      </c>
      <c r="C33" s="878" t="s">
        <v>3</v>
      </c>
      <c r="D33" s="878">
        <v>1</v>
      </c>
      <c r="E33" s="878"/>
      <c r="F33" s="852"/>
      <c r="G33" s="852"/>
      <c r="H33" s="851"/>
    </row>
    <row r="34" spans="1:8" ht="15.75" customHeight="1">
      <c r="A34" s="126" t="s">
        <v>598</v>
      </c>
      <c r="B34" s="125" t="s">
        <v>620</v>
      </c>
      <c r="C34" s="878" t="s">
        <v>3</v>
      </c>
      <c r="D34" s="878">
        <v>1</v>
      </c>
      <c r="E34" s="881"/>
      <c r="F34" s="852"/>
      <c r="G34" s="852"/>
      <c r="H34" s="851"/>
    </row>
    <row r="35" spans="1:8" ht="18.75" customHeight="1">
      <c r="A35" s="882"/>
      <c r="B35" s="127" t="s">
        <v>621</v>
      </c>
      <c r="C35" s="883" t="s">
        <v>3</v>
      </c>
      <c r="D35" s="883">
        <v>1</v>
      </c>
      <c r="E35" s="140" t="s">
        <v>614</v>
      </c>
      <c r="F35" s="853"/>
      <c r="G35" s="853" t="s">
        <v>13</v>
      </c>
      <c r="H35" s="854">
        <f>D35*F35</f>
        <v>0</v>
      </c>
    </row>
    <row r="36" spans="1:8">
      <c r="A36" s="135"/>
      <c r="B36" s="128"/>
      <c r="C36" s="140"/>
      <c r="D36" s="140"/>
      <c r="E36" s="140"/>
      <c r="F36" s="843"/>
      <c r="G36" s="843"/>
      <c r="H36" s="855"/>
    </row>
    <row r="37" spans="1:8" ht="33">
      <c r="A37" s="872">
        <v>3</v>
      </c>
      <c r="B37" s="128" t="s">
        <v>622</v>
      </c>
      <c r="C37" s="140"/>
      <c r="D37" s="140"/>
      <c r="E37" s="140"/>
      <c r="F37" s="843"/>
      <c r="G37" s="843"/>
      <c r="H37" s="855">
        <f t="shared" ref="H37:H44" si="0">D37*F37</f>
        <v>0</v>
      </c>
    </row>
    <row r="38" spans="1:8">
      <c r="A38" s="884" t="s">
        <v>623</v>
      </c>
      <c r="B38" s="885" t="s">
        <v>624</v>
      </c>
      <c r="C38" s="886" t="s">
        <v>625</v>
      </c>
      <c r="D38" s="138">
        <v>160</v>
      </c>
      <c r="E38" s="138" t="s">
        <v>614</v>
      </c>
      <c r="F38" s="917"/>
      <c r="G38" s="856" t="s">
        <v>13</v>
      </c>
      <c r="H38" s="855">
        <f t="shared" si="0"/>
        <v>0</v>
      </c>
    </row>
    <row r="39" spans="1:8">
      <c r="A39" s="884" t="s">
        <v>623</v>
      </c>
      <c r="B39" s="885" t="s">
        <v>626</v>
      </c>
      <c r="C39" s="886" t="s">
        <v>625</v>
      </c>
      <c r="D39" s="138">
        <v>25</v>
      </c>
      <c r="E39" s="138" t="s">
        <v>614</v>
      </c>
      <c r="F39" s="917"/>
      <c r="G39" s="856" t="s">
        <v>13</v>
      </c>
      <c r="H39" s="855">
        <f t="shared" si="0"/>
        <v>0</v>
      </c>
    </row>
    <row r="40" spans="1:8">
      <c r="A40" s="884" t="s">
        <v>623</v>
      </c>
      <c r="B40" s="885" t="s">
        <v>627</v>
      </c>
      <c r="C40" s="886" t="s">
        <v>625</v>
      </c>
      <c r="D40" s="138">
        <v>35</v>
      </c>
      <c r="E40" s="138" t="s">
        <v>614</v>
      </c>
      <c r="F40" s="917"/>
      <c r="G40" s="856" t="s">
        <v>13</v>
      </c>
      <c r="H40" s="855">
        <f t="shared" si="0"/>
        <v>0</v>
      </c>
    </row>
    <row r="41" spans="1:8">
      <c r="A41" s="884" t="s">
        <v>623</v>
      </c>
      <c r="B41" s="885" t="s">
        <v>628</v>
      </c>
      <c r="C41" s="886" t="s">
        <v>625</v>
      </c>
      <c r="D41" s="138">
        <v>110</v>
      </c>
      <c r="E41" s="138" t="s">
        <v>614</v>
      </c>
      <c r="F41" s="917"/>
      <c r="G41" s="856" t="s">
        <v>13</v>
      </c>
      <c r="H41" s="855">
        <f t="shared" si="0"/>
        <v>0</v>
      </c>
    </row>
    <row r="42" spans="1:8">
      <c r="A42" s="884" t="s">
        <v>623</v>
      </c>
      <c r="B42" s="885" t="s">
        <v>629</v>
      </c>
      <c r="C42" s="886" t="s">
        <v>625</v>
      </c>
      <c r="D42" s="138">
        <v>15</v>
      </c>
      <c r="E42" s="138" t="s">
        <v>614</v>
      </c>
      <c r="F42" s="917"/>
      <c r="G42" s="856" t="s">
        <v>13</v>
      </c>
      <c r="H42" s="855">
        <f t="shared" si="0"/>
        <v>0</v>
      </c>
    </row>
    <row r="43" spans="1:8">
      <c r="A43" s="884" t="s">
        <v>623</v>
      </c>
      <c r="B43" s="885" t="s">
        <v>630</v>
      </c>
      <c r="C43" s="886" t="s">
        <v>625</v>
      </c>
      <c r="D43" s="138">
        <v>80</v>
      </c>
      <c r="E43" s="138" t="s">
        <v>614</v>
      </c>
      <c r="F43" s="917"/>
      <c r="G43" s="856" t="s">
        <v>13</v>
      </c>
      <c r="H43" s="855">
        <f t="shared" si="0"/>
        <v>0</v>
      </c>
    </row>
    <row r="44" spans="1:8">
      <c r="A44" s="884" t="s">
        <v>623</v>
      </c>
      <c r="B44" s="887" t="s">
        <v>631</v>
      </c>
      <c r="C44" s="886" t="s">
        <v>625</v>
      </c>
      <c r="D44" s="138">
        <v>110</v>
      </c>
      <c r="E44" s="138" t="s">
        <v>614</v>
      </c>
      <c r="F44" s="917"/>
      <c r="G44" s="856" t="s">
        <v>13</v>
      </c>
      <c r="H44" s="855">
        <f t="shared" si="0"/>
        <v>0</v>
      </c>
    </row>
    <row r="45" spans="1:8">
      <c r="A45" s="888"/>
      <c r="B45" s="889"/>
      <c r="C45" s="890"/>
      <c r="D45" s="891"/>
      <c r="E45" s="891"/>
      <c r="F45" s="857"/>
      <c r="G45" s="857"/>
      <c r="H45" s="858"/>
    </row>
    <row r="46" spans="1:8" ht="33">
      <c r="A46" s="872">
        <v>4</v>
      </c>
      <c r="B46" s="892" t="s">
        <v>632</v>
      </c>
      <c r="C46" s="893"/>
      <c r="D46" s="140"/>
      <c r="E46" s="140"/>
      <c r="F46" s="859"/>
      <c r="G46" s="859"/>
      <c r="H46" s="855">
        <f>D46*F46</f>
        <v>0</v>
      </c>
    </row>
    <row r="47" spans="1:8">
      <c r="A47" s="135" t="s">
        <v>598</v>
      </c>
      <c r="B47" s="892" t="s">
        <v>633</v>
      </c>
      <c r="C47" s="893" t="s">
        <v>45</v>
      </c>
      <c r="D47" s="140">
        <v>260</v>
      </c>
      <c r="E47" s="138" t="s">
        <v>614</v>
      </c>
      <c r="F47" s="859"/>
      <c r="G47" s="856" t="s">
        <v>13</v>
      </c>
      <c r="H47" s="855">
        <f>D47*F47</f>
        <v>0</v>
      </c>
    </row>
    <row r="48" spans="1:8">
      <c r="A48" s="135"/>
      <c r="B48" s="892"/>
      <c r="C48" s="893"/>
      <c r="D48" s="140"/>
      <c r="E48" s="140"/>
      <c r="F48" s="859"/>
      <c r="G48" s="859"/>
      <c r="H48" s="855"/>
    </row>
    <row r="49" spans="1:8" ht="49.5">
      <c r="A49" s="872">
        <v>5</v>
      </c>
      <c r="B49" s="889" t="s">
        <v>634</v>
      </c>
      <c r="C49" s="894" t="s">
        <v>45</v>
      </c>
      <c r="D49" s="894">
        <v>35</v>
      </c>
      <c r="E49" s="138" t="s">
        <v>614</v>
      </c>
      <c r="F49" s="859"/>
      <c r="G49" s="856" t="s">
        <v>13</v>
      </c>
      <c r="H49" s="855">
        <f>D49*F49</f>
        <v>0</v>
      </c>
    </row>
    <row r="50" spans="1:8">
      <c r="A50" s="135"/>
      <c r="B50" s="892"/>
      <c r="C50" s="893"/>
      <c r="D50" s="140"/>
      <c r="E50" s="140"/>
      <c r="F50" s="859"/>
      <c r="G50" s="859"/>
      <c r="H50" s="855"/>
    </row>
    <row r="51" spans="1:8" ht="33">
      <c r="A51" s="872">
        <v>6</v>
      </c>
      <c r="B51" s="892" t="s">
        <v>635</v>
      </c>
      <c r="C51" s="893"/>
      <c r="D51" s="140"/>
      <c r="E51" s="140"/>
      <c r="F51" s="859"/>
      <c r="G51" s="859"/>
      <c r="H51" s="855"/>
    </row>
    <row r="52" spans="1:8" ht="33">
      <c r="A52" s="135" t="s">
        <v>598</v>
      </c>
      <c r="B52" s="895" t="s">
        <v>636</v>
      </c>
      <c r="C52" s="896" t="s">
        <v>3</v>
      </c>
      <c r="D52" s="896">
        <v>1</v>
      </c>
      <c r="E52" s="138" t="s">
        <v>614</v>
      </c>
      <c r="F52" s="917"/>
      <c r="G52" s="856" t="s">
        <v>13</v>
      </c>
      <c r="H52" s="860">
        <f>D52*F52</f>
        <v>0</v>
      </c>
    </row>
    <row r="53" spans="1:8" ht="66">
      <c r="A53" s="135" t="s">
        <v>598</v>
      </c>
      <c r="B53" s="897" t="s">
        <v>637</v>
      </c>
      <c r="C53" s="896" t="s">
        <v>30</v>
      </c>
      <c r="D53" s="896">
        <v>1</v>
      </c>
      <c r="E53" s="138" t="s">
        <v>614</v>
      </c>
      <c r="F53" s="917"/>
      <c r="G53" s="856" t="s">
        <v>13</v>
      </c>
      <c r="H53" s="860">
        <f>D53*F53</f>
        <v>0</v>
      </c>
    </row>
    <row r="54" spans="1:8" ht="49.5">
      <c r="A54" s="135" t="s">
        <v>598</v>
      </c>
      <c r="B54" s="897" t="s">
        <v>638</v>
      </c>
      <c r="C54" s="896" t="s">
        <v>30</v>
      </c>
      <c r="D54" s="896">
        <v>2</v>
      </c>
      <c r="E54" s="138" t="s">
        <v>614</v>
      </c>
      <c r="F54" s="917"/>
      <c r="G54" s="856" t="s">
        <v>13</v>
      </c>
      <c r="H54" s="860">
        <f>D54*F54</f>
        <v>0</v>
      </c>
    </row>
    <row r="55" spans="1:8">
      <c r="A55" s="884" t="s">
        <v>623</v>
      </c>
      <c r="B55" s="887" t="s">
        <v>639</v>
      </c>
      <c r="C55" s="886" t="s">
        <v>625</v>
      </c>
      <c r="D55" s="138">
        <v>55</v>
      </c>
      <c r="E55" s="138" t="s">
        <v>614</v>
      </c>
      <c r="F55" s="917"/>
      <c r="G55" s="856" t="s">
        <v>13</v>
      </c>
      <c r="H55" s="855">
        <f>D55*F55</f>
        <v>0</v>
      </c>
    </row>
    <row r="56" spans="1:8" ht="49.5">
      <c r="A56" s="884" t="s">
        <v>623</v>
      </c>
      <c r="B56" s="129" t="s">
        <v>640</v>
      </c>
      <c r="C56" s="130" t="s">
        <v>3</v>
      </c>
      <c r="D56" s="874">
        <v>1</v>
      </c>
      <c r="E56" s="138" t="s">
        <v>614</v>
      </c>
      <c r="F56" s="917"/>
      <c r="G56" s="856" t="s">
        <v>13</v>
      </c>
      <c r="H56" s="855">
        <f>D56*F56</f>
        <v>0</v>
      </c>
    </row>
    <row r="57" spans="1:8">
      <c r="A57" s="898"/>
      <c r="B57" s="897"/>
      <c r="C57" s="896"/>
      <c r="D57" s="896"/>
      <c r="E57" s="896"/>
      <c r="F57" s="917"/>
      <c r="G57" s="862"/>
      <c r="H57" s="860"/>
    </row>
    <row r="58" spans="1:8">
      <c r="A58" s="872">
        <v>7</v>
      </c>
      <c r="B58" s="892" t="s">
        <v>641</v>
      </c>
      <c r="C58" s="899" t="s">
        <v>3</v>
      </c>
      <c r="D58" s="893">
        <v>1</v>
      </c>
      <c r="E58" s="138" t="s">
        <v>614</v>
      </c>
      <c r="F58" s="917"/>
      <c r="G58" s="856" t="s">
        <v>13</v>
      </c>
      <c r="H58" s="863">
        <f>D58*F58</f>
        <v>0</v>
      </c>
    </row>
    <row r="59" spans="1:8">
      <c r="A59" s="888"/>
      <c r="B59" s="892"/>
      <c r="C59" s="899"/>
      <c r="D59" s="893"/>
      <c r="E59" s="893"/>
      <c r="F59" s="917"/>
      <c r="G59" s="864"/>
      <c r="H59" s="863">
        <f>D59*F59</f>
        <v>0</v>
      </c>
    </row>
    <row r="60" spans="1:8" ht="33">
      <c r="A60" s="872">
        <v>8</v>
      </c>
      <c r="B60" s="900" t="s">
        <v>642</v>
      </c>
      <c r="C60" s="894" t="s">
        <v>30</v>
      </c>
      <c r="D60" s="894">
        <v>12</v>
      </c>
      <c r="E60" s="138" t="s">
        <v>614</v>
      </c>
      <c r="F60" s="917"/>
      <c r="G60" s="856" t="s">
        <v>13</v>
      </c>
      <c r="H60" s="858">
        <f>D60*F60</f>
        <v>0</v>
      </c>
    </row>
    <row r="61" spans="1:8">
      <c r="A61" s="901"/>
      <c r="B61" s="889"/>
      <c r="C61" s="894"/>
      <c r="D61" s="894"/>
      <c r="E61" s="894"/>
      <c r="F61" s="917"/>
      <c r="G61" s="865"/>
      <c r="H61" s="860"/>
    </row>
    <row r="62" spans="1:8" ht="33">
      <c r="A62" s="872">
        <v>9</v>
      </c>
      <c r="B62" s="900" t="s">
        <v>643</v>
      </c>
      <c r="C62" s="894" t="s">
        <v>30</v>
      </c>
      <c r="D62" s="894">
        <v>2</v>
      </c>
      <c r="E62" s="138" t="s">
        <v>614</v>
      </c>
      <c r="F62" s="917"/>
      <c r="G62" s="856" t="s">
        <v>13</v>
      </c>
      <c r="H62" s="860">
        <f>D62*F62</f>
        <v>0</v>
      </c>
    </row>
    <row r="63" spans="1:8">
      <c r="A63" s="888"/>
      <c r="B63" s="900"/>
      <c r="C63" s="894"/>
      <c r="D63" s="894"/>
      <c r="E63" s="894"/>
      <c r="F63" s="917"/>
      <c r="G63" s="865"/>
      <c r="H63" s="860"/>
    </row>
    <row r="64" spans="1:8" ht="33">
      <c r="A64" s="872">
        <v>10</v>
      </c>
      <c r="B64" s="900" t="s">
        <v>644</v>
      </c>
      <c r="C64" s="894" t="s">
        <v>30</v>
      </c>
      <c r="D64" s="894">
        <v>5</v>
      </c>
      <c r="E64" s="138" t="s">
        <v>614</v>
      </c>
      <c r="F64" s="917"/>
      <c r="G64" s="856" t="s">
        <v>13</v>
      </c>
      <c r="H64" s="860">
        <f>D64*F64</f>
        <v>0</v>
      </c>
    </row>
    <row r="65" spans="1:8">
      <c r="A65" s="888"/>
      <c r="B65" s="900"/>
      <c r="C65" s="894"/>
      <c r="D65" s="894"/>
      <c r="E65" s="894"/>
      <c r="F65" s="917"/>
      <c r="G65" s="865"/>
      <c r="H65" s="860"/>
    </row>
    <row r="66" spans="1:8" ht="66">
      <c r="A66" s="872">
        <v>11</v>
      </c>
      <c r="B66" s="889" t="s">
        <v>645</v>
      </c>
      <c r="C66" s="894" t="s">
        <v>30</v>
      </c>
      <c r="D66" s="894">
        <v>2</v>
      </c>
      <c r="E66" s="138" t="s">
        <v>614</v>
      </c>
      <c r="F66" s="917"/>
      <c r="G66" s="856" t="s">
        <v>13</v>
      </c>
      <c r="H66" s="860">
        <f>D66*F66</f>
        <v>0</v>
      </c>
    </row>
    <row r="67" spans="1:8">
      <c r="A67" s="888"/>
      <c r="B67" s="889"/>
      <c r="C67" s="894"/>
      <c r="D67" s="894"/>
      <c r="E67" s="894"/>
      <c r="F67" s="917"/>
      <c r="G67" s="865"/>
      <c r="H67" s="860"/>
    </row>
    <row r="68" spans="1:8" ht="66">
      <c r="A68" s="872">
        <v>12</v>
      </c>
      <c r="B68" s="889" t="s">
        <v>646</v>
      </c>
      <c r="C68" s="894" t="s">
        <v>30</v>
      </c>
      <c r="D68" s="894">
        <v>1</v>
      </c>
      <c r="E68" s="138" t="s">
        <v>614</v>
      </c>
      <c r="F68" s="917"/>
      <c r="G68" s="856" t="s">
        <v>13</v>
      </c>
      <c r="H68" s="860">
        <f>D68*F68</f>
        <v>0</v>
      </c>
    </row>
    <row r="69" spans="1:8">
      <c r="A69" s="888"/>
      <c r="B69" s="889"/>
      <c r="C69" s="894"/>
      <c r="D69" s="894"/>
      <c r="E69" s="894"/>
      <c r="F69" s="917"/>
      <c r="G69" s="865"/>
      <c r="H69" s="860"/>
    </row>
    <row r="70" spans="1:8" ht="49.5">
      <c r="A70" s="872">
        <v>13</v>
      </c>
      <c r="B70" s="129" t="s">
        <v>647</v>
      </c>
      <c r="C70" s="130" t="s">
        <v>3</v>
      </c>
      <c r="D70" s="874">
        <v>1</v>
      </c>
      <c r="E70" s="138" t="s">
        <v>614</v>
      </c>
      <c r="F70" s="917"/>
      <c r="G70" s="856" t="s">
        <v>13</v>
      </c>
      <c r="H70" s="855">
        <f>D70*F70</f>
        <v>0</v>
      </c>
    </row>
    <row r="71" spans="1:8">
      <c r="A71" s="884"/>
      <c r="B71" s="129"/>
      <c r="C71" s="130"/>
      <c r="D71" s="874"/>
      <c r="E71" s="874"/>
      <c r="F71" s="917"/>
      <c r="G71" s="861"/>
      <c r="H71" s="855"/>
    </row>
    <row r="72" spans="1:8">
      <c r="A72" s="872">
        <v>14</v>
      </c>
      <c r="B72" s="902" t="s">
        <v>648</v>
      </c>
      <c r="C72" s="894"/>
      <c r="D72" s="894"/>
      <c r="E72" s="894"/>
      <c r="F72" s="917"/>
      <c r="G72" s="865"/>
      <c r="H72" s="858">
        <f t="shared" ref="H72:H80" si="1">D72*F72</f>
        <v>0</v>
      </c>
    </row>
    <row r="73" spans="1:8" ht="49.5">
      <c r="A73" s="903" t="s">
        <v>598</v>
      </c>
      <c r="B73" s="902" t="s">
        <v>649</v>
      </c>
      <c r="C73" s="894" t="s">
        <v>45</v>
      </c>
      <c r="D73" s="894">
        <v>95</v>
      </c>
      <c r="E73" s="138" t="s">
        <v>614</v>
      </c>
      <c r="F73" s="917"/>
      <c r="G73" s="856" t="s">
        <v>13</v>
      </c>
      <c r="H73" s="858">
        <f t="shared" si="1"/>
        <v>0</v>
      </c>
    </row>
    <row r="74" spans="1:8" ht="49.5">
      <c r="A74" s="903" t="s">
        <v>598</v>
      </c>
      <c r="B74" s="902" t="s">
        <v>650</v>
      </c>
      <c r="C74" s="894" t="s">
        <v>45</v>
      </c>
      <c r="D74" s="894">
        <v>125</v>
      </c>
      <c r="E74" s="138" t="s">
        <v>614</v>
      </c>
      <c r="F74" s="917"/>
      <c r="G74" s="856" t="s">
        <v>13</v>
      </c>
      <c r="H74" s="858">
        <f t="shared" si="1"/>
        <v>0</v>
      </c>
    </row>
    <row r="75" spans="1:8" ht="66">
      <c r="A75" s="903" t="s">
        <v>598</v>
      </c>
      <c r="B75" s="902" t="s">
        <v>651</v>
      </c>
      <c r="C75" s="894" t="s">
        <v>30</v>
      </c>
      <c r="D75" s="894">
        <v>18</v>
      </c>
      <c r="E75" s="138" t="s">
        <v>614</v>
      </c>
      <c r="F75" s="917"/>
      <c r="G75" s="856" t="s">
        <v>13</v>
      </c>
      <c r="H75" s="858">
        <f t="shared" si="1"/>
        <v>0</v>
      </c>
    </row>
    <row r="76" spans="1:8" ht="66">
      <c r="A76" s="903" t="s">
        <v>598</v>
      </c>
      <c r="B76" s="902" t="s">
        <v>652</v>
      </c>
      <c r="C76" s="894" t="s">
        <v>30</v>
      </c>
      <c r="D76" s="894">
        <v>16</v>
      </c>
      <c r="E76" s="138" t="s">
        <v>614</v>
      </c>
      <c r="F76" s="917"/>
      <c r="G76" s="856" t="s">
        <v>13</v>
      </c>
      <c r="H76" s="858">
        <f t="shared" si="1"/>
        <v>0</v>
      </c>
    </row>
    <row r="77" spans="1:8" ht="49.5">
      <c r="A77" s="903" t="s">
        <v>598</v>
      </c>
      <c r="B77" s="902" t="s">
        <v>653</v>
      </c>
      <c r="C77" s="894" t="s">
        <v>30</v>
      </c>
      <c r="D77" s="894">
        <v>14</v>
      </c>
      <c r="E77" s="138" t="s">
        <v>614</v>
      </c>
      <c r="F77" s="917"/>
      <c r="G77" s="856" t="s">
        <v>13</v>
      </c>
      <c r="H77" s="858">
        <f t="shared" si="1"/>
        <v>0</v>
      </c>
    </row>
    <row r="78" spans="1:8" ht="66">
      <c r="A78" s="903" t="s">
        <v>598</v>
      </c>
      <c r="B78" s="902" t="s">
        <v>654</v>
      </c>
      <c r="C78" s="894" t="s">
        <v>30</v>
      </c>
      <c r="D78" s="894">
        <v>17</v>
      </c>
      <c r="E78" s="138" t="s">
        <v>614</v>
      </c>
      <c r="F78" s="917"/>
      <c r="G78" s="856" t="s">
        <v>13</v>
      </c>
      <c r="H78" s="858">
        <f t="shared" si="1"/>
        <v>0</v>
      </c>
    </row>
    <row r="79" spans="1:8" ht="66">
      <c r="A79" s="903" t="s">
        <v>598</v>
      </c>
      <c r="B79" s="902" t="s">
        <v>655</v>
      </c>
      <c r="C79" s="894" t="s">
        <v>30</v>
      </c>
      <c r="D79" s="894">
        <v>5</v>
      </c>
      <c r="E79" s="138" t="s">
        <v>614</v>
      </c>
      <c r="F79" s="917"/>
      <c r="G79" s="856" t="s">
        <v>13</v>
      </c>
      <c r="H79" s="858">
        <f t="shared" si="1"/>
        <v>0</v>
      </c>
    </row>
    <row r="80" spans="1:8">
      <c r="A80" s="903" t="s">
        <v>598</v>
      </c>
      <c r="B80" s="902" t="s">
        <v>656</v>
      </c>
      <c r="C80" s="894" t="s">
        <v>165</v>
      </c>
      <c r="D80" s="894">
        <v>1</v>
      </c>
      <c r="E80" s="138" t="s">
        <v>614</v>
      </c>
      <c r="F80" s="917"/>
      <c r="G80" s="856" t="s">
        <v>13</v>
      </c>
      <c r="H80" s="858">
        <f t="shared" si="1"/>
        <v>0</v>
      </c>
    </row>
    <row r="81" spans="1:8">
      <c r="A81" s="904"/>
      <c r="B81" s="873"/>
      <c r="C81" s="905"/>
      <c r="D81" s="134"/>
      <c r="E81" s="134"/>
      <c r="F81" s="917"/>
      <c r="G81" s="133"/>
      <c r="H81" s="132"/>
    </row>
    <row r="82" spans="1:8">
      <c r="A82" s="872">
        <v>15</v>
      </c>
      <c r="B82" s="873" t="s">
        <v>657</v>
      </c>
      <c r="C82" s="905"/>
      <c r="D82" s="134"/>
      <c r="E82" s="134"/>
      <c r="F82" s="917"/>
      <c r="G82" s="133"/>
      <c r="H82" s="132"/>
    </row>
    <row r="83" spans="1:8" ht="49.5">
      <c r="A83" s="135" t="s">
        <v>598</v>
      </c>
      <c r="B83" s="128" t="s">
        <v>658</v>
      </c>
      <c r="C83" s="140" t="s">
        <v>3</v>
      </c>
      <c r="D83" s="140">
        <v>1</v>
      </c>
      <c r="E83" s="138" t="s">
        <v>614</v>
      </c>
      <c r="F83" s="917"/>
      <c r="G83" s="856" t="s">
        <v>13</v>
      </c>
      <c r="H83" s="855">
        <f>D83*F83</f>
        <v>0</v>
      </c>
    </row>
    <row r="84" spans="1:8">
      <c r="A84" s="135" t="s">
        <v>598</v>
      </c>
      <c r="B84" s="128" t="s">
        <v>659</v>
      </c>
      <c r="C84" s="140" t="s">
        <v>45</v>
      </c>
      <c r="D84" s="140">
        <v>40</v>
      </c>
      <c r="E84" s="138" t="s">
        <v>614</v>
      </c>
      <c r="F84" s="917"/>
      <c r="G84" s="856" t="s">
        <v>13</v>
      </c>
      <c r="H84" s="855">
        <f>D84*F84</f>
        <v>0</v>
      </c>
    </row>
    <row r="85" spans="1:8" ht="33">
      <c r="A85" s="135" t="s">
        <v>598</v>
      </c>
      <c r="B85" s="873" t="s">
        <v>660</v>
      </c>
      <c r="C85" s="874" t="s">
        <v>30</v>
      </c>
      <c r="D85" s="874">
        <v>9</v>
      </c>
      <c r="E85" s="138" t="s">
        <v>614</v>
      </c>
      <c r="F85" s="917"/>
      <c r="G85" s="856" t="s">
        <v>13</v>
      </c>
      <c r="H85" s="855">
        <f>D85*F85</f>
        <v>0</v>
      </c>
    </row>
    <row r="86" spans="1:8">
      <c r="A86" s="139"/>
      <c r="B86" s="906"/>
      <c r="C86" s="138"/>
      <c r="D86" s="138"/>
      <c r="E86" s="138"/>
      <c r="F86" s="917"/>
      <c r="G86" s="137"/>
      <c r="H86" s="136"/>
    </row>
    <row r="87" spans="1:8" ht="84">
      <c r="A87" s="872">
        <v>16</v>
      </c>
      <c r="B87" s="128" t="s">
        <v>661</v>
      </c>
      <c r="C87" s="140" t="s">
        <v>30</v>
      </c>
      <c r="D87" s="140">
        <v>7</v>
      </c>
      <c r="E87" s="138" t="s">
        <v>614</v>
      </c>
      <c r="F87" s="917"/>
      <c r="G87" s="856" t="s">
        <v>13</v>
      </c>
      <c r="H87" s="855">
        <f>D87*F87</f>
        <v>0</v>
      </c>
    </row>
    <row r="88" spans="1:8">
      <c r="A88" s="888"/>
      <c r="B88" s="128"/>
      <c r="C88" s="140"/>
      <c r="D88" s="140"/>
      <c r="E88" s="140"/>
      <c r="F88" s="917"/>
      <c r="G88" s="843"/>
      <c r="H88" s="855"/>
    </row>
    <row r="89" spans="1:8" ht="49.5">
      <c r="A89" s="872">
        <v>17</v>
      </c>
      <c r="B89" s="907" t="s">
        <v>662</v>
      </c>
      <c r="C89" s="908" t="s">
        <v>388</v>
      </c>
      <c r="D89" s="141">
        <v>16</v>
      </c>
      <c r="E89" s="138" t="s">
        <v>614</v>
      </c>
      <c r="F89" s="917"/>
      <c r="G89" s="856" t="s">
        <v>13</v>
      </c>
      <c r="H89" s="855">
        <f>D89*F89</f>
        <v>0</v>
      </c>
    </row>
    <row r="90" spans="1:8">
      <c r="A90" s="888"/>
      <c r="B90" s="907"/>
      <c r="C90" s="908"/>
      <c r="D90" s="141"/>
      <c r="E90" s="141"/>
      <c r="F90" s="917"/>
      <c r="G90" s="866"/>
      <c r="H90" s="855"/>
    </row>
    <row r="91" spans="1:8" ht="115.5">
      <c r="A91" s="872">
        <v>18</v>
      </c>
      <c r="B91" s="129" t="s">
        <v>663</v>
      </c>
      <c r="C91" s="142" t="s">
        <v>3</v>
      </c>
      <c r="D91" s="142">
        <v>1</v>
      </c>
      <c r="E91" s="138" t="s">
        <v>614</v>
      </c>
      <c r="F91" s="917"/>
      <c r="G91" s="856" t="s">
        <v>13</v>
      </c>
      <c r="H91" s="855">
        <f>D91*F91</f>
        <v>0</v>
      </c>
    </row>
    <row r="92" spans="1:8">
      <c r="A92" s="888"/>
      <c r="B92" s="129"/>
      <c r="C92" s="142"/>
      <c r="D92" s="142"/>
      <c r="E92" s="142"/>
      <c r="F92" s="917"/>
      <c r="G92" s="867"/>
      <c r="H92" s="855"/>
    </row>
    <row r="93" spans="1:8" ht="82.5">
      <c r="A93" s="872">
        <v>19</v>
      </c>
      <c r="B93" s="129" t="s">
        <v>664</v>
      </c>
      <c r="C93" s="130" t="s">
        <v>3</v>
      </c>
      <c r="D93" s="874">
        <v>1</v>
      </c>
      <c r="E93" s="138" t="s">
        <v>614</v>
      </c>
      <c r="F93" s="917"/>
      <c r="G93" s="856" t="s">
        <v>13</v>
      </c>
      <c r="H93" s="855">
        <f>D93*F93</f>
        <v>0</v>
      </c>
    </row>
    <row r="94" spans="1:8">
      <c r="A94" s="143"/>
      <c r="B94" s="128"/>
      <c r="C94" s="140"/>
      <c r="D94" s="909"/>
      <c r="E94" s="909"/>
      <c r="F94" s="917"/>
      <c r="G94" s="843"/>
      <c r="H94" s="855">
        <f>D94*F94</f>
        <v>0</v>
      </c>
    </row>
    <row r="95" spans="1:8" ht="49.5">
      <c r="A95" s="872">
        <v>20</v>
      </c>
      <c r="B95" s="129" t="s">
        <v>665</v>
      </c>
      <c r="C95" s="130" t="s">
        <v>3</v>
      </c>
      <c r="D95" s="874">
        <v>1</v>
      </c>
      <c r="E95" s="138" t="s">
        <v>614</v>
      </c>
      <c r="F95" s="917"/>
      <c r="G95" s="856" t="s">
        <v>13</v>
      </c>
      <c r="H95" s="855">
        <f>D95*F95</f>
        <v>0</v>
      </c>
    </row>
    <row r="96" spans="1:8">
      <c r="A96" s="888"/>
      <c r="B96" s="129"/>
      <c r="C96" s="130"/>
      <c r="D96" s="874"/>
      <c r="E96" s="874"/>
      <c r="F96" s="917"/>
      <c r="G96" s="861"/>
      <c r="H96" s="855"/>
    </row>
    <row r="97" spans="1:11" ht="49.5">
      <c r="A97" s="872">
        <v>21</v>
      </c>
      <c r="B97" s="910" t="s">
        <v>666</v>
      </c>
      <c r="C97" s="130" t="s">
        <v>3</v>
      </c>
      <c r="D97" s="874">
        <v>1</v>
      </c>
      <c r="E97" s="138" t="s">
        <v>614</v>
      </c>
      <c r="F97" s="917"/>
      <c r="G97" s="856" t="s">
        <v>13</v>
      </c>
      <c r="H97" s="855">
        <f>D97*F97</f>
        <v>0</v>
      </c>
    </row>
    <row r="98" spans="1:11" s="869" customFormat="1">
      <c r="A98" s="296"/>
      <c r="B98" s="228"/>
      <c r="C98" s="225"/>
      <c r="D98" s="229"/>
      <c r="E98" s="229"/>
      <c r="F98" s="868"/>
      <c r="G98" s="201"/>
      <c r="H98" s="205"/>
      <c r="J98" s="870"/>
      <c r="K98" s="870"/>
    </row>
    <row r="99" spans="1:11" s="869" customFormat="1" ht="17.25" thickBot="1">
      <c r="A99" s="84"/>
      <c r="B99" s="32" t="s">
        <v>667</v>
      </c>
      <c r="C99" s="57"/>
      <c r="D99" s="64"/>
      <c r="E99" s="57"/>
      <c r="F99" s="34"/>
      <c r="G99" s="53"/>
      <c r="H99" s="206">
        <f>SUM(H24:H97)</f>
        <v>0</v>
      </c>
      <c r="J99" s="870"/>
      <c r="K99" s="870"/>
    </row>
    <row r="100" spans="1:11" s="869" customFormat="1" ht="17.25" thickTop="1">
      <c r="A100" s="85"/>
      <c r="B100" s="25"/>
      <c r="C100" s="4"/>
      <c r="D100" s="12"/>
      <c r="E100" s="4"/>
      <c r="F100" s="13"/>
      <c r="G100" s="7"/>
      <c r="H100" s="26"/>
      <c r="J100" s="870"/>
      <c r="K100" s="870"/>
    </row>
  </sheetData>
  <sheetProtection password="CFBB" sheet="1" objects="1" scenarios="1"/>
  <pageMargins left="0.7" right="0.7" top="0.75" bottom="0.75" header="0.3" footer="0.3"/>
  <pageSetup paperSize="9" orientation="portrait" verticalDpi="300" r:id="rId1"/>
  <headerFooter alignWithMargins="0">
    <oddFooter>&amp;L&amp;10I. PRIZIDAVA K SERVISNEMU OBJEKTU&amp;C&amp;10&amp;P/&amp;N&amp;R&amp;10ELEKTRIČNE INŠTALACIJE</oddFooter>
  </headerFooter>
</worksheet>
</file>

<file path=xl/worksheets/sheet5.xml><?xml version="1.0" encoding="utf-8"?>
<worksheet xmlns="http://schemas.openxmlformats.org/spreadsheetml/2006/main" xmlns:r="http://schemas.openxmlformats.org/officeDocument/2006/relationships">
  <dimension ref="A1:M374"/>
  <sheetViews>
    <sheetView view="pageBreakPreview" topLeftCell="A126" zoomScaleSheetLayoutView="100" workbookViewId="0">
      <selection activeCell="G140" sqref="G140"/>
    </sheetView>
  </sheetViews>
  <sheetFormatPr defaultColWidth="8.85546875" defaultRowHeight="15"/>
  <cols>
    <col min="1" max="1" width="10.7109375" style="778" customWidth="1"/>
    <col min="2" max="2" width="43.7109375" style="573" customWidth="1"/>
    <col min="3" max="3" width="6.28515625" style="611" customWidth="1"/>
    <col min="4" max="4" width="10.7109375" style="609" customWidth="1"/>
    <col min="5" max="5" width="2.140625" style="611" customWidth="1"/>
    <col min="6" max="6" width="10.7109375" style="358" customWidth="1"/>
    <col min="7" max="7" width="2.140625" style="462" customWidth="1"/>
    <col min="8" max="8" width="11.140625" style="463" customWidth="1"/>
    <col min="9" max="10" width="9.5703125" style="317" customWidth="1"/>
    <col min="11" max="11" width="9.140625" style="317" customWidth="1"/>
    <col min="12" max="12" width="9.42578125" style="317" customWidth="1"/>
    <col min="13" max="252" width="9.140625" style="317" customWidth="1"/>
    <col min="253" max="16384" width="8.85546875" style="317"/>
  </cols>
  <sheetData>
    <row r="1" spans="1:10" s="312" customFormat="1" ht="16.5" customHeight="1">
      <c r="A1" s="562" t="s">
        <v>364</v>
      </c>
      <c r="B1" s="563" t="s">
        <v>4</v>
      </c>
      <c r="C1" s="564" t="s">
        <v>5</v>
      </c>
      <c r="D1" s="565" t="s">
        <v>6</v>
      </c>
      <c r="E1" s="564"/>
      <c r="F1" s="308"/>
      <c r="G1" s="309"/>
      <c r="H1" s="308" t="s">
        <v>678</v>
      </c>
      <c r="I1" s="310"/>
      <c r="J1" s="311"/>
    </row>
    <row r="2" spans="1:10" ht="16.5" customHeight="1">
      <c r="A2" s="566"/>
      <c r="B2" s="566"/>
      <c r="C2" s="567"/>
      <c r="D2" s="568"/>
      <c r="E2" s="567"/>
      <c r="F2" s="313"/>
      <c r="G2" s="314"/>
      <c r="H2" s="313"/>
      <c r="I2" s="315"/>
      <c r="J2" s="316"/>
    </row>
    <row r="3" spans="1:10" s="323" customFormat="1" ht="18" customHeight="1">
      <c r="A3" s="569">
        <v>1</v>
      </c>
      <c r="B3" s="570" t="s">
        <v>83</v>
      </c>
      <c r="C3" s="571"/>
      <c r="D3" s="572"/>
      <c r="E3" s="571"/>
      <c r="F3" s="318"/>
      <c r="G3" s="319"/>
      <c r="H3" s="320"/>
      <c r="I3" s="321"/>
      <c r="J3" s="322"/>
    </row>
    <row r="4" spans="1:10" ht="12.95" customHeight="1">
      <c r="A4" s="566"/>
      <c r="C4" s="574"/>
      <c r="D4" s="575"/>
      <c r="E4" s="574"/>
      <c r="F4" s="324"/>
      <c r="G4" s="325"/>
      <c r="H4" s="313"/>
      <c r="I4" s="315"/>
      <c r="J4" s="316"/>
    </row>
    <row r="5" spans="1:10" ht="12.95" customHeight="1">
      <c r="A5" s="566"/>
      <c r="B5" s="576"/>
      <c r="C5" s="574"/>
      <c r="D5" s="575"/>
      <c r="E5" s="574"/>
      <c r="F5" s="324"/>
      <c r="G5" s="325"/>
      <c r="H5" s="313"/>
      <c r="I5" s="315"/>
      <c r="J5" s="316"/>
    </row>
    <row r="6" spans="1:10" ht="16.5" customHeight="1">
      <c r="A6" s="566"/>
      <c r="B6" s="577" t="s">
        <v>365</v>
      </c>
      <c r="C6" s="574"/>
      <c r="D6" s="575"/>
      <c r="E6" s="574"/>
      <c r="F6" s="324"/>
      <c r="G6" s="325"/>
      <c r="H6" s="313"/>
      <c r="I6" s="315"/>
      <c r="J6" s="316"/>
    </row>
    <row r="7" spans="1:10" ht="12.95" customHeight="1">
      <c r="A7" s="566"/>
      <c r="B7" s="576"/>
      <c r="C7" s="574"/>
      <c r="D7" s="575"/>
      <c r="E7" s="574"/>
      <c r="F7" s="324"/>
      <c r="G7" s="325"/>
      <c r="H7" s="313"/>
      <c r="I7" s="315"/>
      <c r="J7" s="316"/>
    </row>
    <row r="8" spans="1:10" ht="16.5" customHeight="1">
      <c r="A8" s="566"/>
      <c r="B8" s="578" t="s">
        <v>366</v>
      </c>
      <c r="C8" s="574"/>
      <c r="D8" s="575"/>
      <c r="E8" s="574"/>
      <c r="F8" s="324"/>
      <c r="G8" s="325"/>
      <c r="H8" s="313"/>
      <c r="I8" s="315"/>
      <c r="J8" s="316"/>
    </row>
    <row r="9" spans="1:10" ht="12.95" customHeight="1">
      <c r="A9" s="579"/>
      <c r="B9" s="580"/>
      <c r="C9" s="581"/>
      <c r="D9" s="582"/>
      <c r="E9" s="581"/>
      <c r="F9" s="326"/>
      <c r="G9" s="327"/>
      <c r="H9" s="328"/>
      <c r="I9" s="329"/>
      <c r="J9" s="329"/>
    </row>
    <row r="10" spans="1:10" s="333" customFormat="1" ht="83.25" customHeight="1">
      <c r="A10" s="583">
        <v>1.01</v>
      </c>
      <c r="B10" s="584" t="s">
        <v>367</v>
      </c>
      <c r="C10" s="585"/>
      <c r="D10" s="586"/>
      <c r="E10" s="587"/>
      <c r="F10" s="330"/>
      <c r="G10" s="331"/>
      <c r="H10" s="332"/>
    </row>
    <row r="11" spans="1:10" s="333" customFormat="1" ht="16.5" customHeight="1">
      <c r="A11" s="583"/>
      <c r="B11" s="584" t="s">
        <v>368</v>
      </c>
      <c r="C11" s="587" t="s">
        <v>0</v>
      </c>
      <c r="D11" s="586">
        <v>2</v>
      </c>
      <c r="E11" s="588" t="s">
        <v>614</v>
      </c>
      <c r="F11" s="330"/>
      <c r="G11" s="334" t="s">
        <v>13</v>
      </c>
      <c r="H11" s="332">
        <f>D11*F11</f>
        <v>0</v>
      </c>
    </row>
    <row r="12" spans="1:10" s="333" customFormat="1" ht="16.5" customHeight="1">
      <c r="A12" s="583"/>
      <c r="B12" s="584" t="s">
        <v>369</v>
      </c>
      <c r="C12" s="587" t="s">
        <v>0</v>
      </c>
      <c r="D12" s="586">
        <v>2</v>
      </c>
      <c r="E12" s="587" t="s">
        <v>614</v>
      </c>
      <c r="F12" s="330"/>
      <c r="G12" s="334" t="s">
        <v>13</v>
      </c>
      <c r="H12" s="332">
        <f>D12*F12</f>
        <v>0</v>
      </c>
    </row>
    <row r="13" spans="1:10" s="338" customFormat="1" ht="12.95" customHeight="1">
      <c r="A13" s="589"/>
      <c r="B13" s="590"/>
      <c r="C13" s="591"/>
      <c r="D13" s="592"/>
      <c r="E13" s="591"/>
      <c r="F13" s="335"/>
      <c r="G13" s="336"/>
      <c r="H13" s="337"/>
    </row>
    <row r="14" spans="1:10" s="338" customFormat="1" ht="12.95" customHeight="1">
      <c r="A14" s="589"/>
      <c r="B14" s="593"/>
      <c r="C14" s="594"/>
      <c r="D14" s="595"/>
      <c r="E14" s="594"/>
      <c r="F14" s="335"/>
      <c r="G14" s="336"/>
      <c r="H14" s="337"/>
    </row>
    <row r="15" spans="1:10" s="338" customFormat="1" ht="16.5">
      <c r="A15" s="583">
        <f>A10+0.01</f>
        <v>1.02</v>
      </c>
      <c r="B15" s="596" t="s">
        <v>370</v>
      </c>
      <c r="C15" s="597"/>
      <c r="D15" s="598"/>
      <c r="E15" s="597"/>
      <c r="F15" s="339"/>
      <c r="G15" s="334"/>
      <c r="H15" s="332"/>
    </row>
    <row r="16" spans="1:10" s="338" customFormat="1" ht="16.5">
      <c r="A16" s="583"/>
      <c r="B16" s="596" t="s">
        <v>372</v>
      </c>
      <c r="C16" s="585" t="s">
        <v>371</v>
      </c>
      <c r="D16" s="599">
        <v>4</v>
      </c>
      <c r="E16" s="585" t="s">
        <v>614</v>
      </c>
      <c r="F16" s="340"/>
      <c r="G16" s="334" t="s">
        <v>13</v>
      </c>
      <c r="H16" s="332">
        <f>D16*F16</f>
        <v>0</v>
      </c>
    </row>
    <row r="17" spans="1:10" s="338" customFormat="1">
      <c r="A17" s="589"/>
      <c r="B17" s="600"/>
      <c r="C17" s="601"/>
      <c r="D17" s="602"/>
      <c r="E17" s="601"/>
      <c r="F17" s="341"/>
      <c r="G17" s="342"/>
      <c r="H17" s="337"/>
    </row>
    <row r="18" spans="1:10" s="338" customFormat="1">
      <c r="A18" s="589"/>
      <c r="B18" s="600"/>
      <c r="C18" s="591"/>
      <c r="D18" s="592"/>
      <c r="E18" s="591"/>
      <c r="F18" s="343"/>
      <c r="G18" s="344"/>
      <c r="H18" s="337"/>
    </row>
    <row r="19" spans="1:10" s="338" customFormat="1" ht="33" customHeight="1">
      <c r="A19" s="583">
        <f>A15+0.01</f>
        <v>1.03</v>
      </c>
      <c r="B19" s="584" t="s">
        <v>373</v>
      </c>
      <c r="C19" s="597"/>
      <c r="D19" s="598"/>
      <c r="E19" s="597"/>
      <c r="F19" s="339"/>
      <c r="G19" s="345"/>
      <c r="H19" s="332"/>
    </row>
    <row r="20" spans="1:10" s="338" customFormat="1" ht="16.5">
      <c r="A20" s="583"/>
      <c r="B20" s="603"/>
      <c r="C20" s="597" t="s">
        <v>371</v>
      </c>
      <c r="D20" s="598">
        <v>4</v>
      </c>
      <c r="E20" s="597" t="s">
        <v>614</v>
      </c>
      <c r="F20" s="339"/>
      <c r="G20" s="334" t="s">
        <v>13</v>
      </c>
      <c r="H20" s="332">
        <f>D20*F20</f>
        <v>0</v>
      </c>
    </row>
    <row r="21" spans="1:10" s="338" customFormat="1">
      <c r="A21" s="589"/>
      <c r="B21" s="600"/>
      <c r="C21" s="591"/>
      <c r="D21" s="592"/>
      <c r="E21" s="591"/>
      <c r="F21" s="343"/>
      <c r="G21" s="344"/>
      <c r="H21" s="337"/>
    </row>
    <row r="22" spans="1:10" s="338" customFormat="1">
      <c r="A22" s="589"/>
      <c r="B22" s="600"/>
      <c r="C22" s="591"/>
      <c r="D22" s="592"/>
      <c r="E22" s="591"/>
      <c r="F22" s="343"/>
      <c r="G22" s="344"/>
      <c r="H22" s="337"/>
    </row>
    <row r="23" spans="1:10" s="323" customFormat="1" ht="99.75" customHeight="1">
      <c r="A23" s="583">
        <f>A19+0.01</f>
        <v>1.04</v>
      </c>
      <c r="B23" s="604" t="s">
        <v>374</v>
      </c>
      <c r="C23" s="597"/>
      <c r="D23" s="598"/>
      <c r="E23" s="597"/>
      <c r="F23" s="346"/>
      <c r="G23" s="347"/>
      <c r="H23" s="348"/>
      <c r="I23" s="349"/>
      <c r="J23" s="350"/>
    </row>
    <row r="24" spans="1:10" s="353" customFormat="1" ht="16.5">
      <c r="A24" s="605"/>
      <c r="B24" s="606" t="s">
        <v>375</v>
      </c>
      <c r="C24" s="607" t="s">
        <v>45</v>
      </c>
      <c r="D24" s="608">
        <v>70</v>
      </c>
      <c r="E24" s="607" t="s">
        <v>614</v>
      </c>
      <c r="F24" s="351"/>
      <c r="G24" s="334" t="s">
        <v>13</v>
      </c>
      <c r="H24" s="352">
        <f>D24*F24</f>
        <v>0</v>
      </c>
    </row>
    <row r="25" spans="1:10" s="353" customFormat="1" ht="16.5">
      <c r="A25" s="605"/>
      <c r="B25" s="606" t="s">
        <v>376</v>
      </c>
      <c r="C25" s="607" t="s">
        <v>45</v>
      </c>
      <c r="D25" s="608">
        <v>0</v>
      </c>
      <c r="E25" s="607" t="s">
        <v>614</v>
      </c>
      <c r="F25" s="351"/>
      <c r="G25" s="334" t="s">
        <v>13</v>
      </c>
      <c r="H25" s="352">
        <f>D25*F25</f>
        <v>0</v>
      </c>
    </row>
    <row r="26" spans="1:10" s="323" customFormat="1" ht="15" customHeight="1">
      <c r="A26" s="598"/>
      <c r="B26" s="603" t="s">
        <v>377</v>
      </c>
      <c r="C26" s="597" t="s">
        <v>45</v>
      </c>
      <c r="D26" s="598">
        <v>24</v>
      </c>
      <c r="E26" s="597" t="s">
        <v>614</v>
      </c>
      <c r="F26" s="354"/>
      <c r="G26" s="334" t="s">
        <v>13</v>
      </c>
      <c r="H26" s="355">
        <f>D26*F26</f>
        <v>0</v>
      </c>
      <c r="I26" s="356"/>
      <c r="J26" s="357"/>
    </row>
    <row r="27" spans="1:10" ht="15" customHeight="1">
      <c r="A27" s="609"/>
      <c r="B27" s="610"/>
      <c r="G27" s="359"/>
      <c r="H27" s="328"/>
      <c r="I27" s="360"/>
      <c r="J27" s="361"/>
    </row>
    <row r="28" spans="1:10" ht="15" customHeight="1">
      <c r="A28" s="609"/>
      <c r="B28" s="610"/>
      <c r="G28" s="359"/>
      <c r="H28" s="328"/>
      <c r="I28" s="360"/>
      <c r="J28" s="361"/>
    </row>
    <row r="29" spans="1:10" s="333" customFormat="1" ht="66" customHeight="1">
      <c r="A29" s="612">
        <f>A23+0.01</f>
        <v>1.05</v>
      </c>
      <c r="B29" s="613" t="s">
        <v>378</v>
      </c>
      <c r="C29" s="614"/>
      <c r="D29" s="615"/>
      <c r="E29" s="614"/>
      <c r="F29" s="362"/>
      <c r="G29" s="363"/>
      <c r="H29" s="364"/>
      <c r="I29" s="365"/>
    </row>
    <row r="30" spans="1:10" s="333" customFormat="1" ht="16.5">
      <c r="A30" s="612"/>
      <c r="B30" s="616" t="s">
        <v>379</v>
      </c>
      <c r="C30" s="614" t="s">
        <v>45</v>
      </c>
      <c r="D30" s="615">
        <v>40</v>
      </c>
      <c r="E30" s="597" t="s">
        <v>614</v>
      </c>
      <c r="F30" s="366"/>
      <c r="G30" s="334" t="s">
        <v>13</v>
      </c>
      <c r="H30" s="364">
        <f>D30*F30</f>
        <v>0</v>
      </c>
      <c r="I30" s="365"/>
    </row>
    <row r="31" spans="1:10" s="338" customFormat="1">
      <c r="A31" s="617"/>
      <c r="B31" s="618"/>
      <c r="C31" s="619"/>
      <c r="D31" s="620"/>
      <c r="E31" s="619"/>
      <c r="F31" s="367"/>
      <c r="G31" s="368"/>
      <c r="H31" s="369"/>
      <c r="I31" s="370"/>
    </row>
    <row r="32" spans="1:10" s="338" customFormat="1">
      <c r="A32" s="617"/>
      <c r="B32" s="618"/>
      <c r="C32" s="619"/>
      <c r="D32" s="620"/>
      <c r="E32" s="619"/>
      <c r="F32" s="367"/>
      <c r="G32" s="368"/>
      <c r="H32" s="369"/>
      <c r="I32" s="370"/>
    </row>
    <row r="33" spans="1:9" s="333" customFormat="1" ht="51.75" customHeight="1">
      <c r="A33" s="583">
        <f>A29+0.01</f>
        <v>1.06</v>
      </c>
      <c r="B33" s="621" t="s">
        <v>380</v>
      </c>
      <c r="C33" s="597"/>
      <c r="D33" s="598"/>
      <c r="E33" s="597"/>
      <c r="F33" s="371"/>
      <c r="G33" s="372"/>
      <c r="H33" s="355"/>
    </row>
    <row r="34" spans="1:9" s="333" customFormat="1" ht="16.5">
      <c r="A34" s="612"/>
      <c r="B34" s="616" t="s">
        <v>379</v>
      </c>
      <c r="C34" s="614" t="s">
        <v>45</v>
      </c>
      <c r="D34" s="615">
        <v>40</v>
      </c>
      <c r="E34" s="614" t="s">
        <v>614</v>
      </c>
      <c r="F34" s="366"/>
      <c r="G34" s="334" t="s">
        <v>13</v>
      </c>
      <c r="H34" s="364">
        <f>D34*F34</f>
        <v>0</v>
      </c>
      <c r="I34" s="365"/>
    </row>
    <row r="35" spans="1:9" s="333" customFormat="1" ht="16.5">
      <c r="A35" s="622"/>
      <c r="B35" s="623"/>
      <c r="C35" s="624"/>
      <c r="D35" s="625"/>
      <c r="E35" s="624"/>
      <c r="F35" s="374"/>
      <c r="G35" s="375"/>
      <c r="H35" s="376"/>
    </row>
    <row r="36" spans="1:9" s="333" customFormat="1" ht="16.5">
      <c r="A36" s="622"/>
      <c r="B36" s="623"/>
      <c r="C36" s="624"/>
      <c r="D36" s="625"/>
      <c r="E36" s="624"/>
      <c r="F36" s="374"/>
      <c r="G36" s="375"/>
      <c r="H36" s="376"/>
    </row>
    <row r="37" spans="1:9" s="333" customFormat="1" ht="33.75" customHeight="1">
      <c r="A37" s="583">
        <f>A33+0.01</f>
        <v>1.07</v>
      </c>
      <c r="B37" s="621" t="s">
        <v>815</v>
      </c>
      <c r="C37" s="597"/>
      <c r="D37" s="598"/>
      <c r="E37" s="597"/>
      <c r="F37" s="354"/>
      <c r="G37" s="377"/>
      <c r="H37" s="378"/>
    </row>
    <row r="38" spans="1:9" s="333" customFormat="1" ht="16.5">
      <c r="A38" s="626"/>
      <c r="B38" s="603"/>
      <c r="C38" s="597" t="s">
        <v>165</v>
      </c>
      <c r="D38" s="598">
        <v>15</v>
      </c>
      <c r="E38" s="597" t="s">
        <v>614</v>
      </c>
      <c r="F38" s="351"/>
      <c r="G38" s="334" t="s">
        <v>13</v>
      </c>
      <c r="H38" s="355">
        <f>D38*F38</f>
        <v>0</v>
      </c>
    </row>
    <row r="39" spans="1:9" s="338" customFormat="1">
      <c r="A39" s="627"/>
      <c r="B39" s="628"/>
      <c r="C39" s="591"/>
      <c r="D39" s="592"/>
      <c r="E39" s="591"/>
      <c r="F39" s="379"/>
      <c r="G39" s="380"/>
      <c r="H39" s="381"/>
    </row>
    <row r="40" spans="1:9" s="338" customFormat="1">
      <c r="A40" s="627"/>
      <c r="B40" s="600"/>
      <c r="C40" s="591"/>
      <c r="D40" s="592"/>
      <c r="E40" s="591"/>
      <c r="F40" s="379"/>
      <c r="G40" s="380"/>
      <c r="H40" s="382"/>
    </row>
    <row r="41" spans="1:9" s="333" customFormat="1" ht="66" customHeight="1">
      <c r="A41" s="583">
        <f>A37+0.01</f>
        <v>1.08</v>
      </c>
      <c r="B41" s="621" t="s">
        <v>381</v>
      </c>
      <c r="C41" s="597"/>
      <c r="D41" s="598"/>
      <c r="E41" s="597"/>
      <c r="F41" s="354"/>
      <c r="G41" s="377"/>
      <c r="H41" s="378"/>
    </row>
    <row r="42" spans="1:9" s="333" customFormat="1" ht="16.5">
      <c r="A42" s="612"/>
      <c r="B42" s="616" t="s">
        <v>379</v>
      </c>
      <c r="C42" s="614" t="s">
        <v>371</v>
      </c>
      <c r="D42" s="615">
        <v>20</v>
      </c>
      <c r="E42" s="614" t="s">
        <v>614</v>
      </c>
      <c r="F42" s="366"/>
      <c r="G42" s="334" t="s">
        <v>13</v>
      </c>
      <c r="H42" s="364">
        <f>D42*F42</f>
        <v>0</v>
      </c>
      <c r="I42" s="365"/>
    </row>
    <row r="43" spans="1:9" s="333" customFormat="1" ht="16.5">
      <c r="A43" s="622"/>
      <c r="B43" s="623"/>
      <c r="C43" s="624"/>
      <c r="D43" s="625"/>
      <c r="E43" s="624"/>
      <c r="F43" s="383"/>
      <c r="G43" s="384"/>
      <c r="H43" s="385"/>
    </row>
    <row r="44" spans="1:9" s="333" customFormat="1" ht="16.5">
      <c r="A44" s="622"/>
      <c r="B44" s="623"/>
      <c r="C44" s="624"/>
      <c r="D44" s="625"/>
      <c r="E44" s="624"/>
      <c r="F44" s="383"/>
      <c r="G44" s="384"/>
      <c r="H44" s="385"/>
    </row>
    <row r="45" spans="1:9" s="333" customFormat="1" ht="33.75" customHeight="1">
      <c r="A45" s="583">
        <f>A41+0.01</f>
        <v>1.0900000000000001</v>
      </c>
      <c r="B45" s="584" t="s">
        <v>382</v>
      </c>
      <c r="C45" s="597"/>
      <c r="D45" s="598"/>
      <c r="E45" s="597"/>
      <c r="F45" s="386"/>
      <c r="G45" s="345"/>
      <c r="H45" s="348"/>
    </row>
    <row r="46" spans="1:9" s="333" customFormat="1" ht="16.5" customHeight="1">
      <c r="A46" s="629"/>
      <c r="B46" s="630"/>
      <c r="C46" s="597" t="s">
        <v>371</v>
      </c>
      <c r="D46" s="598">
        <v>1</v>
      </c>
      <c r="E46" s="597" t="s">
        <v>614</v>
      </c>
      <c r="F46" s="386"/>
      <c r="G46" s="334" t="s">
        <v>13</v>
      </c>
      <c r="H46" s="355">
        <f>D46*F46</f>
        <v>0</v>
      </c>
    </row>
    <row r="47" spans="1:9" s="333" customFormat="1" ht="15" customHeight="1">
      <c r="A47" s="622"/>
      <c r="B47" s="631"/>
      <c r="C47" s="624"/>
      <c r="D47" s="625"/>
      <c r="E47" s="624"/>
      <c r="F47" s="387"/>
      <c r="G47" s="388"/>
      <c r="H47" s="376"/>
    </row>
    <row r="48" spans="1:9" s="333" customFormat="1" ht="33" customHeight="1">
      <c r="A48" s="583">
        <f>A45+0.01</f>
        <v>1.1000000000000001</v>
      </c>
      <c r="B48" s="584" t="s">
        <v>383</v>
      </c>
      <c r="C48" s="597"/>
      <c r="D48" s="598"/>
      <c r="E48" s="597"/>
      <c r="F48" s="386"/>
      <c r="G48" s="345"/>
      <c r="H48" s="348"/>
    </row>
    <row r="49" spans="1:10" s="333" customFormat="1" ht="16.5" customHeight="1">
      <c r="A49" s="629"/>
      <c r="B49" s="603"/>
      <c r="C49" s="597" t="s">
        <v>371</v>
      </c>
      <c r="D49" s="598">
        <v>1</v>
      </c>
      <c r="E49" s="597" t="s">
        <v>614</v>
      </c>
      <c r="F49" s="386"/>
      <c r="G49" s="334" t="s">
        <v>13</v>
      </c>
      <c r="H49" s="355">
        <f>D49*F49</f>
        <v>0</v>
      </c>
    </row>
    <row r="50" spans="1:10" s="338" customFormat="1" ht="15" customHeight="1">
      <c r="A50" s="632"/>
      <c r="B50" s="593"/>
      <c r="C50" s="591"/>
      <c r="D50" s="592"/>
      <c r="E50" s="591"/>
      <c r="F50" s="389"/>
      <c r="G50" s="390"/>
      <c r="H50" s="381"/>
    </row>
    <row r="51" spans="1:10" s="323" customFormat="1" ht="17.25" customHeight="1">
      <c r="A51" s="633"/>
      <c r="B51" s="634" t="s">
        <v>384</v>
      </c>
      <c r="C51" s="635"/>
      <c r="D51" s="636"/>
      <c r="E51" s="635"/>
      <c r="F51" s="392"/>
      <c r="G51" s="393"/>
      <c r="H51" s="350"/>
      <c r="I51" s="394"/>
      <c r="J51" s="357"/>
    </row>
    <row r="52" spans="1:10" s="400" customFormat="1" ht="15" customHeight="1">
      <c r="A52" s="637"/>
      <c r="B52" s="638"/>
      <c r="C52" s="639"/>
      <c r="D52" s="640"/>
      <c r="E52" s="639"/>
      <c r="F52" s="395"/>
      <c r="G52" s="396"/>
      <c r="H52" s="397"/>
      <c r="I52" s="398"/>
      <c r="J52" s="399"/>
    </row>
    <row r="53" spans="1:10" s="404" customFormat="1" ht="33" customHeight="1">
      <c r="A53" s="641">
        <f>A48+0.01</f>
        <v>1.1100000000000001</v>
      </c>
      <c r="B53" s="584" t="s">
        <v>816</v>
      </c>
      <c r="C53" s="642"/>
      <c r="D53" s="643"/>
      <c r="E53" s="642"/>
      <c r="F53" s="401"/>
      <c r="G53" s="402"/>
      <c r="H53" s="403"/>
    </row>
    <row r="54" spans="1:10" s="404" customFormat="1" ht="16.5">
      <c r="A54" s="641"/>
      <c r="B54" s="603"/>
      <c r="C54" s="642" t="s">
        <v>371</v>
      </c>
      <c r="D54" s="643">
        <v>1</v>
      </c>
      <c r="E54" s="642" t="s">
        <v>614</v>
      </c>
      <c r="F54" s="401"/>
      <c r="G54" s="334" t="s">
        <v>13</v>
      </c>
      <c r="H54" s="405">
        <f>D54*F54</f>
        <v>0</v>
      </c>
    </row>
    <row r="55" spans="1:10">
      <c r="A55" s="644"/>
      <c r="F55" s="406"/>
      <c r="G55" s="359"/>
      <c r="H55" s="407"/>
    </row>
    <row r="56" spans="1:10">
      <c r="A56" s="644"/>
      <c r="F56" s="406"/>
      <c r="G56" s="359"/>
      <c r="H56" s="407"/>
    </row>
    <row r="57" spans="1:10" s="323" customFormat="1" ht="33">
      <c r="A57" s="583">
        <f>A53+0.01</f>
        <v>1.1200000000000001</v>
      </c>
      <c r="B57" s="584" t="s">
        <v>385</v>
      </c>
      <c r="C57" s="597"/>
      <c r="D57" s="598"/>
      <c r="E57" s="597"/>
      <c r="F57" s="339"/>
      <c r="G57" s="345"/>
      <c r="H57" s="332"/>
    </row>
    <row r="58" spans="1:10" s="323" customFormat="1" ht="16.5">
      <c r="A58" s="583"/>
      <c r="B58" s="603"/>
      <c r="C58" s="597" t="s">
        <v>371</v>
      </c>
      <c r="D58" s="598">
        <v>1</v>
      </c>
      <c r="E58" s="597" t="s">
        <v>614</v>
      </c>
      <c r="F58" s="339"/>
      <c r="G58" s="334" t="s">
        <v>13</v>
      </c>
      <c r="H58" s="355">
        <f>D58*F58</f>
        <v>0</v>
      </c>
    </row>
    <row r="59" spans="1:10" s="323" customFormat="1" ht="16.5">
      <c r="A59" s="645"/>
      <c r="B59" s="646"/>
      <c r="C59" s="635"/>
      <c r="D59" s="636"/>
      <c r="E59" s="635"/>
      <c r="F59" s="408"/>
      <c r="G59" s="393"/>
      <c r="H59" s="409"/>
    </row>
    <row r="60" spans="1:10" s="323" customFormat="1" ht="16.5">
      <c r="A60" s="645"/>
      <c r="B60" s="646"/>
      <c r="C60" s="635"/>
      <c r="D60" s="636"/>
      <c r="E60" s="635"/>
      <c r="F60" s="408"/>
      <c r="G60" s="393"/>
      <c r="H60" s="409"/>
    </row>
    <row r="61" spans="1:10" s="323" customFormat="1" ht="33" customHeight="1">
      <c r="A61" s="583">
        <f>A57+0.01</f>
        <v>1.1300000000000001</v>
      </c>
      <c r="B61" s="621" t="s">
        <v>386</v>
      </c>
      <c r="C61" s="597"/>
      <c r="D61" s="598"/>
      <c r="E61" s="597"/>
      <c r="F61" s="339"/>
      <c r="G61" s="345"/>
      <c r="H61" s="332"/>
    </row>
    <row r="62" spans="1:10" s="323" customFormat="1" ht="16.5">
      <c r="A62" s="583"/>
      <c r="B62" s="596" t="s">
        <v>675</v>
      </c>
      <c r="C62" s="597" t="s">
        <v>371</v>
      </c>
      <c r="D62" s="598">
        <v>2</v>
      </c>
      <c r="E62" s="597" t="s">
        <v>614</v>
      </c>
      <c r="F62" s="339"/>
      <c r="G62" s="334" t="s">
        <v>13</v>
      </c>
      <c r="H62" s="332">
        <f>D62*F62</f>
        <v>0</v>
      </c>
    </row>
    <row r="63" spans="1:10" s="323" customFormat="1" ht="16.5">
      <c r="A63" s="645"/>
      <c r="B63" s="646"/>
      <c r="C63" s="635"/>
      <c r="D63" s="636"/>
      <c r="E63" s="635"/>
      <c r="F63" s="408"/>
      <c r="G63" s="393"/>
      <c r="H63" s="409"/>
    </row>
    <row r="64" spans="1:10" s="323" customFormat="1" ht="16.5">
      <c r="A64" s="645"/>
      <c r="B64" s="646"/>
      <c r="C64" s="635"/>
      <c r="D64" s="636"/>
      <c r="E64" s="635"/>
      <c r="F64" s="408"/>
      <c r="G64" s="393"/>
      <c r="H64" s="409"/>
    </row>
    <row r="65" spans="1:10" s="323" customFormat="1" ht="69.75" customHeight="1">
      <c r="A65" s="583">
        <f>A61+0.01</f>
        <v>1.1400000000000001</v>
      </c>
      <c r="B65" s="584" t="s">
        <v>387</v>
      </c>
      <c r="C65" s="597"/>
      <c r="D65" s="598"/>
      <c r="E65" s="597"/>
      <c r="F65" s="386"/>
      <c r="G65" s="345"/>
      <c r="H65" s="348"/>
    </row>
    <row r="66" spans="1:10" s="323" customFormat="1" ht="16.5">
      <c r="A66" s="583"/>
      <c r="B66" s="584"/>
      <c r="C66" s="597" t="s">
        <v>388</v>
      </c>
      <c r="D66" s="598">
        <v>10</v>
      </c>
      <c r="E66" s="597" t="s">
        <v>614</v>
      </c>
      <c r="F66" s="386"/>
      <c r="G66" s="334" t="s">
        <v>13</v>
      </c>
      <c r="H66" s="348">
        <f>D66*F66</f>
        <v>0</v>
      </c>
    </row>
    <row r="67" spans="1:10" s="400" customFormat="1">
      <c r="A67" s="637"/>
      <c r="B67" s="638"/>
      <c r="C67" s="639"/>
      <c r="D67" s="640"/>
      <c r="E67" s="639"/>
      <c r="F67" s="410"/>
      <c r="G67" s="411"/>
      <c r="H67" s="397"/>
    </row>
    <row r="68" spans="1:10" s="400" customFormat="1" ht="15" customHeight="1">
      <c r="A68" s="637"/>
      <c r="B68" s="638"/>
      <c r="C68" s="647"/>
      <c r="D68" s="648"/>
      <c r="E68" s="647"/>
      <c r="F68" s="410"/>
      <c r="G68" s="411"/>
      <c r="H68" s="412"/>
    </row>
    <row r="69" spans="1:10" s="404" customFormat="1" ht="17.25" customHeight="1" thickBot="1">
      <c r="A69" s="649"/>
      <c r="B69" s="650" t="s">
        <v>390</v>
      </c>
      <c r="C69" s="651"/>
      <c r="D69" s="652"/>
      <c r="E69" s="651"/>
      <c r="F69" s="413"/>
      <c r="G69" s="414"/>
      <c r="H69" s="415">
        <f>SUM(H10:H66)</f>
        <v>0</v>
      </c>
    </row>
    <row r="70" spans="1:10" ht="15.75" thickTop="1">
      <c r="A70" s="644"/>
      <c r="F70" s="406"/>
      <c r="G70" s="359"/>
      <c r="H70" s="407"/>
    </row>
    <row r="71" spans="1:10">
      <c r="A71" s="644"/>
      <c r="F71" s="406"/>
      <c r="G71" s="359"/>
      <c r="H71" s="407"/>
    </row>
    <row r="72" spans="1:10" s="421" customFormat="1" ht="18" customHeight="1">
      <c r="A72" s="653">
        <v>2</v>
      </c>
      <c r="B72" s="654" t="s">
        <v>391</v>
      </c>
      <c r="C72" s="655"/>
      <c r="D72" s="656"/>
      <c r="E72" s="655"/>
      <c r="F72" s="416"/>
      <c r="G72" s="417"/>
      <c r="H72" s="418"/>
      <c r="I72" s="419"/>
      <c r="J72" s="420"/>
    </row>
    <row r="73" spans="1:10" s="427" customFormat="1" ht="12.95" customHeight="1">
      <c r="A73" s="657"/>
      <c r="B73" s="658"/>
      <c r="C73" s="659"/>
      <c r="D73" s="660"/>
      <c r="E73" s="659"/>
      <c r="F73" s="422"/>
      <c r="G73" s="423"/>
      <c r="H73" s="424"/>
      <c r="I73" s="425"/>
      <c r="J73" s="426"/>
    </row>
    <row r="74" spans="1:10" s="433" customFormat="1" ht="16.5" customHeight="1">
      <c r="A74" s="661"/>
      <c r="B74" s="662" t="s">
        <v>365</v>
      </c>
      <c r="C74" s="663"/>
      <c r="D74" s="664"/>
      <c r="E74" s="663"/>
      <c r="F74" s="428"/>
      <c r="G74" s="429"/>
      <c r="H74" s="430"/>
      <c r="I74" s="431"/>
      <c r="J74" s="432"/>
    </row>
    <row r="75" spans="1:10" s="427" customFormat="1" ht="12.95" customHeight="1">
      <c r="A75" s="657"/>
      <c r="B75" s="665"/>
      <c r="C75" s="659"/>
      <c r="D75" s="660"/>
      <c r="E75" s="659"/>
      <c r="F75" s="422"/>
      <c r="G75" s="423"/>
      <c r="H75" s="424"/>
      <c r="I75" s="425"/>
      <c r="J75" s="426"/>
    </row>
    <row r="76" spans="1:10" s="437" customFormat="1" ht="87.75" customHeight="1">
      <c r="A76" s="981">
        <v>2.0099999999999998</v>
      </c>
      <c r="B76" s="666" t="s">
        <v>392</v>
      </c>
      <c r="C76" s="667"/>
      <c r="D76" s="668"/>
      <c r="E76" s="669"/>
      <c r="F76" s="434"/>
      <c r="G76" s="435"/>
      <c r="H76" s="436"/>
    </row>
    <row r="77" spans="1:10" s="437" customFormat="1" ht="16.5">
      <c r="A77" s="670"/>
      <c r="B77" s="671" t="s">
        <v>393</v>
      </c>
      <c r="C77" s="672"/>
      <c r="D77" s="670"/>
      <c r="E77" s="672"/>
      <c r="F77" s="438"/>
      <c r="G77" s="439"/>
      <c r="H77" s="440"/>
    </row>
    <row r="78" spans="1:10" s="444" customFormat="1">
      <c r="A78" s="673"/>
      <c r="B78" s="674"/>
      <c r="C78" s="675"/>
      <c r="D78" s="673"/>
      <c r="E78" s="675"/>
      <c r="F78" s="441"/>
      <c r="G78" s="442"/>
      <c r="H78" s="443"/>
    </row>
    <row r="79" spans="1:10" s="437" customFormat="1" ht="16.5">
      <c r="A79" s="670"/>
      <c r="B79" s="676" t="s">
        <v>394</v>
      </c>
      <c r="C79" s="672"/>
      <c r="D79" s="670"/>
      <c r="E79" s="672"/>
      <c r="F79" s="438"/>
      <c r="G79" s="439"/>
      <c r="H79" s="440"/>
    </row>
    <row r="80" spans="1:10" s="437" customFormat="1" ht="181.5">
      <c r="A80" s="670"/>
      <c r="B80" s="677" t="s">
        <v>668</v>
      </c>
      <c r="C80" s="672"/>
      <c r="D80" s="670"/>
      <c r="E80" s="672"/>
      <c r="F80" s="438"/>
      <c r="G80" s="439"/>
      <c r="H80" s="440"/>
    </row>
    <row r="81" spans="1:9" s="437" customFormat="1" ht="132">
      <c r="A81" s="670"/>
      <c r="B81" s="677" t="s">
        <v>669</v>
      </c>
      <c r="C81" s="672"/>
      <c r="D81" s="670"/>
      <c r="E81" s="672"/>
      <c r="F81" s="438"/>
      <c r="G81" s="439"/>
      <c r="H81" s="440"/>
    </row>
    <row r="82" spans="1:9" s="437" customFormat="1" ht="66">
      <c r="A82" s="670"/>
      <c r="B82" s="678" t="s">
        <v>395</v>
      </c>
      <c r="C82" s="672"/>
      <c r="D82" s="670"/>
      <c r="E82" s="672"/>
      <c r="F82" s="438"/>
      <c r="G82" s="439"/>
      <c r="H82" s="440"/>
    </row>
    <row r="83" spans="1:9" s="437" customFormat="1" ht="82.5">
      <c r="A83" s="670"/>
      <c r="B83" s="679" t="s">
        <v>670</v>
      </c>
      <c r="C83" s="672"/>
      <c r="D83" s="670"/>
      <c r="E83" s="672"/>
      <c r="F83" s="438"/>
      <c r="G83" s="439"/>
      <c r="H83" s="440"/>
    </row>
    <row r="84" spans="1:9" s="437" customFormat="1" ht="66">
      <c r="A84" s="670"/>
      <c r="B84" s="679" t="s">
        <v>671</v>
      </c>
      <c r="C84" s="672"/>
      <c r="D84" s="670"/>
      <c r="E84" s="672"/>
      <c r="F84" s="438"/>
      <c r="G84" s="439"/>
      <c r="H84" s="440"/>
    </row>
    <row r="85" spans="1:9" s="437" customFormat="1" ht="66">
      <c r="A85" s="670"/>
      <c r="B85" s="680" t="s">
        <v>672</v>
      </c>
      <c r="C85" s="672"/>
      <c r="D85" s="670"/>
      <c r="E85" s="672"/>
      <c r="F85" s="438"/>
      <c r="G85" s="439"/>
      <c r="H85" s="440"/>
    </row>
    <row r="86" spans="1:9" s="437" customFormat="1" ht="49.5">
      <c r="A86" s="670"/>
      <c r="B86" s="680" t="s">
        <v>673</v>
      </c>
      <c r="C86" s="672"/>
      <c r="D86" s="670"/>
      <c r="E86" s="672"/>
      <c r="F86" s="438"/>
      <c r="G86" s="439"/>
      <c r="H86" s="440"/>
    </row>
    <row r="87" spans="1:9" s="437" customFormat="1" ht="16.5">
      <c r="A87" s="670"/>
      <c r="B87" s="679"/>
      <c r="C87" s="681"/>
      <c r="D87" s="682"/>
      <c r="E87" s="681"/>
      <c r="F87" s="445"/>
      <c r="G87" s="446"/>
      <c r="H87" s="447"/>
      <c r="I87" s="448"/>
    </row>
    <row r="88" spans="1:9" s="437" customFormat="1" ht="16.5">
      <c r="A88" s="670"/>
      <c r="B88" s="676" t="s">
        <v>396</v>
      </c>
      <c r="C88" s="681"/>
      <c r="D88" s="682"/>
      <c r="E88" s="681"/>
      <c r="F88" s="445"/>
      <c r="G88" s="446"/>
      <c r="H88" s="447"/>
      <c r="I88" s="448"/>
    </row>
    <row r="89" spans="1:9" s="437" customFormat="1" ht="16.5">
      <c r="A89" s="670"/>
      <c r="B89" s="683" t="s">
        <v>397</v>
      </c>
      <c r="C89" s="681"/>
      <c r="D89" s="682"/>
      <c r="E89" s="681"/>
      <c r="F89" s="445"/>
      <c r="G89" s="446"/>
      <c r="H89" s="447"/>
      <c r="I89" s="448"/>
    </row>
    <row r="90" spans="1:9" s="437" customFormat="1" ht="16.5">
      <c r="A90" s="670"/>
      <c r="B90" s="683" t="s">
        <v>398</v>
      </c>
      <c r="C90" s="681"/>
      <c r="D90" s="682"/>
      <c r="E90" s="681"/>
      <c r="F90" s="445"/>
      <c r="G90" s="446"/>
      <c r="H90" s="447"/>
      <c r="I90" s="448"/>
    </row>
    <row r="91" spans="1:9" s="437" customFormat="1" ht="16.5">
      <c r="A91" s="670"/>
      <c r="B91" s="683" t="s">
        <v>399</v>
      </c>
      <c r="C91" s="681"/>
      <c r="D91" s="682"/>
      <c r="E91" s="681"/>
      <c r="F91" s="445"/>
      <c r="G91" s="446"/>
      <c r="H91" s="447"/>
      <c r="I91" s="448"/>
    </row>
    <row r="92" spans="1:9" s="437" customFormat="1" ht="16.5">
      <c r="A92" s="670"/>
      <c r="B92" s="678" t="s">
        <v>400</v>
      </c>
      <c r="C92" s="681"/>
      <c r="D92" s="682"/>
      <c r="E92" s="681"/>
      <c r="F92" s="445"/>
      <c r="G92" s="446"/>
      <c r="H92" s="447"/>
      <c r="I92" s="448"/>
    </row>
    <row r="93" spans="1:9" s="437" customFormat="1" ht="16.5">
      <c r="A93" s="670"/>
      <c r="B93" s="678" t="s">
        <v>401</v>
      </c>
      <c r="C93" s="681"/>
      <c r="D93" s="682"/>
      <c r="E93" s="681"/>
      <c r="F93" s="445"/>
      <c r="G93" s="446"/>
      <c r="H93" s="447"/>
      <c r="I93" s="448"/>
    </row>
    <row r="94" spans="1:9" s="437" customFormat="1" ht="16.5">
      <c r="A94" s="670"/>
      <c r="B94" s="678" t="s">
        <v>402</v>
      </c>
      <c r="C94" s="681"/>
      <c r="D94" s="682"/>
      <c r="E94" s="681"/>
      <c r="F94" s="445"/>
      <c r="G94" s="446"/>
      <c r="H94" s="447"/>
      <c r="I94" s="448"/>
    </row>
    <row r="95" spans="1:9" s="437" customFormat="1" ht="16.5">
      <c r="A95" s="670"/>
      <c r="B95" s="678" t="s">
        <v>403</v>
      </c>
      <c r="C95" s="681"/>
      <c r="D95" s="682"/>
      <c r="E95" s="681"/>
      <c r="F95" s="445"/>
      <c r="G95" s="446"/>
      <c r="H95" s="447"/>
      <c r="I95" s="448"/>
    </row>
    <row r="96" spans="1:9" s="437" customFormat="1" ht="16.5">
      <c r="A96" s="670"/>
      <c r="B96" s="678" t="s">
        <v>404</v>
      </c>
      <c r="C96" s="681"/>
      <c r="D96" s="682"/>
      <c r="E96" s="681"/>
      <c r="F96" s="445"/>
      <c r="G96" s="446"/>
      <c r="H96" s="447"/>
      <c r="I96" s="448"/>
    </row>
    <row r="97" spans="1:9" s="437" customFormat="1" ht="33">
      <c r="A97" s="670"/>
      <c r="B97" s="678" t="s">
        <v>405</v>
      </c>
      <c r="C97" s="681"/>
      <c r="D97" s="682"/>
      <c r="E97" s="681"/>
      <c r="F97" s="445"/>
      <c r="G97" s="446"/>
      <c r="H97" s="447"/>
      <c r="I97" s="448"/>
    </row>
    <row r="98" spans="1:9" s="437" customFormat="1" ht="16.5">
      <c r="A98" s="670"/>
      <c r="B98" s="678" t="s">
        <v>406</v>
      </c>
      <c r="C98" s="681"/>
      <c r="D98" s="682"/>
      <c r="E98" s="681"/>
      <c r="F98" s="445"/>
      <c r="G98" s="446"/>
      <c r="H98" s="447"/>
      <c r="I98" s="448"/>
    </row>
    <row r="99" spans="1:9" s="437" customFormat="1" ht="16.5">
      <c r="A99" s="670"/>
      <c r="B99" s="679"/>
      <c r="C99" s="681"/>
      <c r="D99" s="682"/>
      <c r="E99" s="681"/>
      <c r="F99" s="445"/>
      <c r="G99" s="446"/>
      <c r="H99" s="447"/>
      <c r="I99" s="448"/>
    </row>
    <row r="100" spans="1:9" s="437" customFormat="1" ht="16.5">
      <c r="A100" s="670"/>
      <c r="B100" s="676" t="s">
        <v>407</v>
      </c>
      <c r="C100" s="681"/>
      <c r="D100" s="682"/>
      <c r="E100" s="681"/>
      <c r="F100" s="445"/>
      <c r="G100" s="446"/>
      <c r="H100" s="447"/>
      <c r="I100" s="448"/>
    </row>
    <row r="101" spans="1:9" s="437" customFormat="1" ht="16.5">
      <c r="A101" s="670"/>
      <c r="B101" s="676" t="s">
        <v>408</v>
      </c>
      <c r="C101" s="681"/>
      <c r="D101" s="682"/>
      <c r="E101" s="681"/>
      <c r="F101" s="445"/>
      <c r="G101" s="446"/>
      <c r="H101" s="447"/>
      <c r="I101" s="448"/>
    </row>
    <row r="102" spans="1:9" s="437" customFormat="1" ht="16.5">
      <c r="A102" s="670"/>
      <c r="B102" s="678" t="s">
        <v>679</v>
      </c>
      <c r="C102" s="672"/>
      <c r="D102" s="670"/>
      <c r="E102" s="672"/>
      <c r="F102" s="438"/>
      <c r="G102" s="439"/>
      <c r="H102" s="440"/>
    </row>
    <row r="103" spans="1:9" s="437" customFormat="1" ht="16.5">
      <c r="A103" s="670"/>
      <c r="B103" s="678" t="s">
        <v>680</v>
      </c>
      <c r="C103" s="672"/>
      <c r="D103" s="670"/>
      <c r="E103" s="672"/>
      <c r="F103" s="438"/>
      <c r="G103" s="439"/>
      <c r="H103" s="440"/>
    </row>
    <row r="104" spans="1:9" s="437" customFormat="1" ht="16.5">
      <c r="A104" s="670"/>
      <c r="B104" s="678" t="s">
        <v>681</v>
      </c>
      <c r="C104" s="672"/>
      <c r="D104" s="670"/>
      <c r="E104" s="672"/>
      <c r="F104" s="438"/>
      <c r="G104" s="439"/>
      <c r="H104" s="440"/>
    </row>
    <row r="105" spans="1:9" s="437" customFormat="1" ht="16.5">
      <c r="A105" s="670"/>
      <c r="B105" s="678" t="s">
        <v>682</v>
      </c>
      <c r="C105" s="672"/>
      <c r="D105" s="670"/>
      <c r="E105" s="672"/>
      <c r="F105" s="438"/>
      <c r="G105" s="439"/>
      <c r="H105" s="440"/>
    </row>
    <row r="106" spans="1:9" s="437" customFormat="1" ht="16.5">
      <c r="A106" s="670"/>
      <c r="B106" s="676" t="s">
        <v>409</v>
      </c>
      <c r="C106" s="681"/>
      <c r="D106" s="682"/>
      <c r="E106" s="681"/>
      <c r="F106" s="445"/>
      <c r="G106" s="446"/>
      <c r="H106" s="447"/>
      <c r="I106" s="448"/>
    </row>
    <row r="107" spans="1:9" s="437" customFormat="1" ht="16.5">
      <c r="A107" s="670"/>
      <c r="B107" s="678" t="s">
        <v>679</v>
      </c>
      <c r="C107" s="672"/>
      <c r="D107" s="670"/>
      <c r="E107" s="672"/>
      <c r="F107" s="438"/>
      <c r="G107" s="439"/>
      <c r="H107" s="440"/>
    </row>
    <row r="108" spans="1:9" s="437" customFormat="1" ht="16.5">
      <c r="A108" s="670"/>
      <c r="B108" s="678" t="s">
        <v>680</v>
      </c>
      <c r="C108" s="672"/>
      <c r="D108" s="670"/>
      <c r="E108" s="672"/>
      <c r="F108" s="438"/>
      <c r="G108" s="439"/>
      <c r="H108" s="440"/>
    </row>
    <row r="109" spans="1:9" s="437" customFormat="1" ht="16.5">
      <c r="A109" s="670"/>
      <c r="B109" s="678" t="s">
        <v>681</v>
      </c>
      <c r="C109" s="672"/>
      <c r="D109" s="670"/>
      <c r="E109" s="672"/>
      <c r="F109" s="438"/>
      <c r="G109" s="439"/>
      <c r="H109" s="440"/>
    </row>
    <row r="110" spans="1:9" s="437" customFormat="1" ht="16.5">
      <c r="A110" s="670"/>
      <c r="B110" s="678" t="s">
        <v>682</v>
      </c>
      <c r="C110" s="672"/>
      <c r="D110" s="670"/>
      <c r="E110" s="672"/>
      <c r="F110" s="438"/>
      <c r="G110" s="439"/>
      <c r="H110" s="440"/>
    </row>
    <row r="111" spans="1:9" s="437" customFormat="1" ht="16.5">
      <c r="A111" s="670"/>
      <c r="B111" s="676" t="s">
        <v>410</v>
      </c>
      <c r="C111" s="681"/>
      <c r="D111" s="682"/>
      <c r="E111" s="681"/>
      <c r="F111" s="445"/>
      <c r="G111" s="446"/>
      <c r="H111" s="447"/>
      <c r="I111" s="448"/>
    </row>
    <row r="112" spans="1:9" s="437" customFormat="1" ht="16.5">
      <c r="A112" s="670"/>
      <c r="B112" s="678" t="s">
        <v>411</v>
      </c>
      <c r="C112" s="672"/>
      <c r="D112" s="670"/>
      <c r="E112" s="672"/>
      <c r="F112" s="438"/>
      <c r="G112" s="439"/>
      <c r="H112" s="440"/>
    </row>
    <row r="113" spans="1:9" s="437" customFormat="1" ht="16.5">
      <c r="A113" s="670"/>
      <c r="B113" s="678" t="s">
        <v>412</v>
      </c>
      <c r="C113" s="672"/>
      <c r="D113" s="670"/>
      <c r="E113" s="672"/>
      <c r="F113" s="438"/>
      <c r="G113" s="439"/>
      <c r="H113" s="440"/>
    </row>
    <row r="114" spans="1:9" s="437" customFormat="1" ht="16.5">
      <c r="A114" s="670"/>
      <c r="B114" s="678" t="s">
        <v>413</v>
      </c>
      <c r="C114" s="672"/>
      <c r="D114" s="670"/>
      <c r="E114" s="672"/>
      <c r="F114" s="438"/>
      <c r="G114" s="439"/>
      <c r="H114" s="440"/>
    </row>
    <row r="115" spans="1:9" s="437" customFormat="1" ht="16.5">
      <c r="A115" s="670"/>
      <c r="B115" s="678" t="s">
        <v>414</v>
      </c>
      <c r="C115" s="672"/>
      <c r="D115" s="670"/>
      <c r="E115" s="672"/>
      <c r="F115" s="438"/>
      <c r="G115" s="439"/>
      <c r="H115" s="440"/>
    </row>
    <row r="116" spans="1:9" s="437" customFormat="1" ht="16.5">
      <c r="A116" s="670"/>
      <c r="B116" s="676" t="s">
        <v>415</v>
      </c>
      <c r="C116" s="681"/>
      <c r="D116" s="682"/>
      <c r="E116" s="681"/>
      <c r="F116" s="445"/>
      <c r="G116" s="446"/>
      <c r="H116" s="447"/>
      <c r="I116" s="448"/>
    </row>
    <row r="117" spans="1:9" s="437" customFormat="1" ht="16.5">
      <c r="A117" s="670"/>
      <c r="B117" s="678" t="s">
        <v>416</v>
      </c>
      <c r="C117" s="672"/>
      <c r="D117" s="670"/>
      <c r="E117" s="672"/>
      <c r="F117" s="438"/>
      <c r="G117" s="439"/>
      <c r="H117" s="440"/>
    </row>
    <row r="118" spans="1:9" s="437" customFormat="1" ht="16.5">
      <c r="A118" s="670"/>
      <c r="B118" s="678" t="s">
        <v>417</v>
      </c>
      <c r="C118" s="672"/>
      <c r="D118" s="670"/>
      <c r="E118" s="672"/>
      <c r="F118" s="438"/>
      <c r="G118" s="439"/>
      <c r="H118" s="440"/>
    </row>
    <row r="119" spans="1:9" s="437" customFormat="1" ht="16.5">
      <c r="A119" s="670"/>
      <c r="B119" s="678" t="s">
        <v>418</v>
      </c>
      <c r="C119" s="672"/>
      <c r="D119" s="670"/>
      <c r="E119" s="672"/>
      <c r="F119" s="438"/>
      <c r="G119" s="439"/>
      <c r="H119" s="440"/>
    </row>
    <row r="120" spans="1:9" s="437" customFormat="1" ht="16.5">
      <c r="A120" s="670"/>
      <c r="B120" s="678" t="s">
        <v>419</v>
      </c>
      <c r="C120" s="672"/>
      <c r="D120" s="670"/>
      <c r="E120" s="672"/>
      <c r="F120" s="438"/>
      <c r="G120" s="439"/>
      <c r="H120" s="440"/>
    </row>
    <row r="121" spans="1:9" s="437" customFormat="1" ht="16.5">
      <c r="A121" s="670"/>
      <c r="B121" s="671" t="s">
        <v>420</v>
      </c>
      <c r="C121" s="681"/>
      <c r="D121" s="682"/>
      <c r="E121" s="681"/>
      <c r="F121" s="445"/>
      <c r="G121" s="446"/>
      <c r="H121" s="447"/>
      <c r="I121" s="448"/>
    </row>
    <row r="122" spans="1:9" s="437" customFormat="1" ht="16.5">
      <c r="A122" s="670"/>
      <c r="B122" s="684" t="s">
        <v>683</v>
      </c>
      <c r="C122" s="672"/>
      <c r="D122" s="670"/>
      <c r="E122" s="672"/>
      <c r="F122" s="438"/>
      <c r="G122" s="439"/>
      <c r="H122" s="440"/>
    </row>
    <row r="123" spans="1:9" s="437" customFormat="1" ht="16.5">
      <c r="A123" s="670"/>
      <c r="B123" s="684" t="s">
        <v>682</v>
      </c>
      <c r="C123" s="672"/>
      <c r="D123" s="670"/>
      <c r="E123" s="672"/>
      <c r="F123" s="438"/>
      <c r="G123" s="439"/>
      <c r="H123" s="440"/>
    </row>
    <row r="124" spans="1:9" s="437" customFormat="1" ht="16.5">
      <c r="A124" s="670"/>
      <c r="B124" s="677" t="s">
        <v>421</v>
      </c>
      <c r="C124" s="672"/>
      <c r="D124" s="670"/>
      <c r="E124" s="672"/>
      <c r="F124" s="438"/>
      <c r="G124" s="439"/>
      <c r="H124" s="440"/>
    </row>
    <row r="125" spans="1:9" s="437" customFormat="1" ht="16.5">
      <c r="A125" s="670"/>
      <c r="B125" s="678" t="s">
        <v>684</v>
      </c>
      <c r="C125" s="672"/>
      <c r="D125" s="670"/>
      <c r="E125" s="672"/>
      <c r="F125" s="438"/>
      <c r="G125" s="439"/>
      <c r="H125" s="440"/>
    </row>
    <row r="126" spans="1:9" s="437" customFormat="1" ht="16.5">
      <c r="A126" s="670"/>
      <c r="B126" s="678" t="s">
        <v>685</v>
      </c>
      <c r="C126" s="685"/>
      <c r="D126" s="670"/>
      <c r="E126" s="672"/>
      <c r="F126" s="438"/>
      <c r="G126" s="439"/>
      <c r="H126" s="440"/>
    </row>
    <row r="127" spans="1:9" s="437" customFormat="1" ht="16.5">
      <c r="A127" s="670"/>
      <c r="B127" s="678" t="s">
        <v>686</v>
      </c>
      <c r="C127" s="685"/>
      <c r="D127" s="670"/>
      <c r="E127" s="672"/>
      <c r="F127" s="438"/>
      <c r="G127" s="439"/>
      <c r="H127" s="440"/>
    </row>
    <row r="128" spans="1:9" s="437" customFormat="1" ht="16.5">
      <c r="A128" s="670"/>
      <c r="B128" s="677" t="s">
        <v>422</v>
      </c>
      <c r="C128" s="672"/>
      <c r="D128" s="670"/>
      <c r="E128" s="672"/>
      <c r="F128" s="438"/>
      <c r="G128" s="439"/>
      <c r="H128" s="440"/>
    </row>
    <row r="129" spans="1:11" s="437" customFormat="1" ht="16.5">
      <c r="A129" s="670"/>
      <c r="B129" s="678" t="s">
        <v>687</v>
      </c>
      <c r="C129" s="672"/>
      <c r="D129" s="670"/>
      <c r="E129" s="672"/>
      <c r="F129" s="438"/>
      <c r="G129" s="439"/>
      <c r="H129" s="440"/>
    </row>
    <row r="130" spans="1:11" s="437" customFormat="1" ht="16.5">
      <c r="A130" s="670"/>
      <c r="B130" s="678" t="s">
        <v>688</v>
      </c>
      <c r="C130" s="672"/>
      <c r="D130" s="670"/>
      <c r="E130" s="672"/>
      <c r="F130" s="438"/>
      <c r="G130" s="439"/>
      <c r="H130" s="440"/>
    </row>
    <row r="131" spans="1:11" s="437" customFormat="1" ht="16.5">
      <c r="A131" s="670"/>
      <c r="B131" s="678" t="s">
        <v>689</v>
      </c>
      <c r="C131" s="672"/>
      <c r="D131" s="670"/>
      <c r="E131" s="672"/>
      <c r="F131" s="438"/>
      <c r="G131" s="439"/>
      <c r="H131" s="440"/>
    </row>
    <row r="132" spans="1:11" s="437" customFormat="1" ht="16.5">
      <c r="A132" s="670"/>
      <c r="B132" s="678" t="s">
        <v>690</v>
      </c>
      <c r="C132" s="672"/>
      <c r="D132" s="670"/>
      <c r="E132" s="672"/>
      <c r="F132" s="438"/>
      <c r="G132" s="439"/>
      <c r="H132" s="440"/>
    </row>
    <row r="133" spans="1:11" s="437" customFormat="1" ht="16.5">
      <c r="A133" s="670"/>
      <c r="B133" s="678" t="s">
        <v>691</v>
      </c>
      <c r="C133" s="672"/>
      <c r="D133" s="670"/>
      <c r="E133" s="672"/>
      <c r="F133" s="438"/>
      <c r="G133" s="439"/>
      <c r="H133" s="440"/>
    </row>
    <row r="134" spans="1:11" s="437" customFormat="1" ht="16.5">
      <c r="A134" s="670"/>
      <c r="B134" s="679"/>
      <c r="C134" s="672"/>
      <c r="D134" s="670"/>
      <c r="E134" s="672"/>
      <c r="F134" s="438"/>
      <c r="G134" s="439"/>
      <c r="H134" s="440"/>
    </row>
    <row r="135" spans="1:11" s="437" customFormat="1" ht="16.5">
      <c r="A135" s="670"/>
      <c r="B135" s="679" t="s">
        <v>821</v>
      </c>
      <c r="C135" s="672"/>
      <c r="D135" s="670"/>
      <c r="E135" s="672"/>
      <c r="F135" s="438"/>
      <c r="G135" s="439"/>
      <c r="H135" s="440"/>
    </row>
    <row r="136" spans="1:11" s="437" customFormat="1" ht="16.5">
      <c r="A136" s="686"/>
      <c r="B136" s="687" t="s">
        <v>423</v>
      </c>
      <c r="C136" s="688"/>
      <c r="D136" s="686"/>
      <c r="E136" s="688"/>
      <c r="F136" s="449"/>
      <c r="G136" s="450"/>
      <c r="H136" s="451"/>
    </row>
    <row r="137" spans="1:11" s="323" customFormat="1" ht="16.5" customHeight="1">
      <c r="A137" s="583"/>
      <c r="B137" s="689"/>
      <c r="C137" s="585" t="s">
        <v>371</v>
      </c>
      <c r="D137" s="599">
        <v>1</v>
      </c>
      <c r="E137" s="585" t="s">
        <v>614</v>
      </c>
      <c r="F137" s="452"/>
      <c r="G137" s="334" t="s">
        <v>13</v>
      </c>
      <c r="H137" s="348">
        <f>D137*F137</f>
        <v>0</v>
      </c>
    </row>
    <row r="138" spans="1:11" s="400" customFormat="1" ht="16.5" customHeight="1">
      <c r="A138" s="637"/>
      <c r="B138" s="690"/>
      <c r="C138" s="639"/>
      <c r="D138" s="640"/>
      <c r="E138" s="639"/>
      <c r="F138" s="395"/>
      <c r="G138" s="396"/>
      <c r="H138" s="397"/>
      <c r="I138" s="453"/>
      <c r="J138" s="454"/>
      <c r="K138" s="454"/>
    </row>
    <row r="139" spans="1:11" s="400" customFormat="1" ht="16.5" customHeight="1">
      <c r="A139" s="637"/>
      <c r="B139" s="690"/>
      <c r="C139" s="639"/>
      <c r="D139" s="640"/>
      <c r="E139" s="639"/>
      <c r="F139" s="395"/>
      <c r="G139" s="396"/>
      <c r="H139" s="397"/>
      <c r="I139" s="453"/>
      <c r="J139" s="454"/>
      <c r="K139" s="454"/>
    </row>
    <row r="140" spans="1:11" s="323" customFormat="1" ht="49.5" customHeight="1">
      <c r="A140" s="583">
        <f>'I.D Strojne inštalacije'!A76+0.01</f>
        <v>2.0199999999999996</v>
      </c>
      <c r="B140" s="691" t="s">
        <v>424</v>
      </c>
      <c r="C140" s="587"/>
      <c r="D140" s="586"/>
      <c r="E140" s="587"/>
      <c r="F140" s="455"/>
      <c r="G140" s="331"/>
      <c r="H140" s="355"/>
    </row>
    <row r="141" spans="1:11" s="323" customFormat="1" ht="16.5" customHeight="1">
      <c r="A141" s="583"/>
      <c r="B141" s="692" t="s">
        <v>425</v>
      </c>
      <c r="C141" s="585" t="s">
        <v>0</v>
      </c>
      <c r="D141" s="599">
        <v>4</v>
      </c>
      <c r="E141" s="585" t="s">
        <v>614</v>
      </c>
      <c r="F141" s="452"/>
      <c r="G141" s="334" t="s">
        <v>13</v>
      </c>
      <c r="H141" s="348">
        <f>D141*F141</f>
        <v>0</v>
      </c>
    </row>
    <row r="142" spans="1:11" s="400" customFormat="1" ht="12.95" customHeight="1">
      <c r="A142" s="637"/>
      <c r="B142" s="690"/>
      <c r="C142" s="693"/>
      <c r="D142" s="694"/>
      <c r="E142" s="693"/>
      <c r="F142" s="395"/>
      <c r="G142" s="396"/>
      <c r="H142" s="397"/>
    </row>
    <row r="143" spans="1:11" s="400" customFormat="1" ht="12.95" customHeight="1">
      <c r="A143" s="637"/>
      <c r="B143" s="690"/>
      <c r="C143" s="693"/>
      <c r="D143" s="694"/>
      <c r="E143" s="693"/>
      <c r="F143" s="395"/>
      <c r="G143" s="396"/>
      <c r="H143" s="397"/>
    </row>
    <row r="144" spans="1:11" s="323" customFormat="1" ht="49.5" customHeight="1">
      <c r="A144" s="583">
        <f>A140+0.01</f>
        <v>2.0299999999999994</v>
      </c>
      <c r="B144" s="691" t="s">
        <v>426</v>
      </c>
      <c r="C144" s="587"/>
      <c r="D144" s="586"/>
      <c r="E144" s="587"/>
      <c r="F144" s="455"/>
      <c r="G144" s="331"/>
      <c r="H144" s="355"/>
    </row>
    <row r="145" spans="1:10" s="323" customFormat="1" ht="16.5" customHeight="1">
      <c r="A145" s="583"/>
      <c r="B145" s="695" t="s">
        <v>425</v>
      </c>
      <c r="C145" s="585" t="s">
        <v>0</v>
      </c>
      <c r="D145" s="599">
        <v>7</v>
      </c>
      <c r="E145" s="585" t="s">
        <v>614</v>
      </c>
      <c r="F145" s="452"/>
      <c r="G145" s="334" t="s">
        <v>13</v>
      </c>
      <c r="H145" s="348">
        <f>D145*F145</f>
        <v>0</v>
      </c>
    </row>
    <row r="146" spans="1:10" s="323" customFormat="1" ht="16.5" customHeight="1">
      <c r="A146" s="583"/>
      <c r="B146" s="696" t="s">
        <v>427</v>
      </c>
      <c r="C146" s="585" t="s">
        <v>0</v>
      </c>
      <c r="D146" s="599">
        <v>1</v>
      </c>
      <c r="E146" s="585" t="s">
        <v>614</v>
      </c>
      <c r="F146" s="452"/>
      <c r="G146" s="334" t="s">
        <v>13</v>
      </c>
      <c r="H146" s="348">
        <f>D146*F146</f>
        <v>0</v>
      </c>
    </row>
    <row r="147" spans="1:10" s="400" customFormat="1" ht="12.95" customHeight="1">
      <c r="A147" s="637"/>
      <c r="B147" s="690"/>
      <c r="C147" s="693"/>
      <c r="D147" s="694"/>
      <c r="E147" s="693"/>
      <c r="F147" s="395"/>
      <c r="G147" s="396"/>
      <c r="H147" s="397"/>
    </row>
    <row r="148" spans="1:10" s="400" customFormat="1" ht="12.95" customHeight="1">
      <c r="A148" s="637"/>
      <c r="B148" s="690"/>
      <c r="C148" s="693"/>
      <c r="D148" s="694"/>
      <c r="E148" s="693"/>
      <c r="F148" s="395"/>
      <c r="G148" s="396"/>
      <c r="H148" s="397"/>
    </row>
    <row r="149" spans="1:10" s="333" customFormat="1" ht="33" customHeight="1">
      <c r="A149" s="583">
        <f>A144+0.01</f>
        <v>2.0399999999999991</v>
      </c>
      <c r="B149" s="691" t="s">
        <v>428</v>
      </c>
      <c r="C149" s="587"/>
      <c r="D149" s="586"/>
      <c r="E149" s="587"/>
      <c r="F149" s="452"/>
      <c r="G149" s="331"/>
      <c r="H149" s="348"/>
      <c r="I149" s="373"/>
      <c r="J149" s="373"/>
    </row>
    <row r="150" spans="1:10" s="333" customFormat="1" ht="16.5" customHeight="1">
      <c r="A150" s="583"/>
      <c r="B150" s="697" t="s">
        <v>429</v>
      </c>
      <c r="C150" s="587" t="s">
        <v>0</v>
      </c>
      <c r="D150" s="586">
        <v>1</v>
      </c>
      <c r="E150" s="587" t="s">
        <v>614</v>
      </c>
      <c r="F150" s="452"/>
      <c r="G150" s="334" t="s">
        <v>13</v>
      </c>
      <c r="H150" s="348">
        <f>D150*F150</f>
        <v>0</v>
      </c>
      <c r="I150" s="373"/>
      <c r="J150" s="373"/>
    </row>
    <row r="151" spans="1:10" s="333" customFormat="1" ht="16.5" customHeight="1">
      <c r="A151" s="583"/>
      <c r="B151" s="697" t="s">
        <v>430</v>
      </c>
      <c r="C151" s="587" t="s">
        <v>0</v>
      </c>
      <c r="D151" s="586">
        <v>1</v>
      </c>
      <c r="E151" s="587" t="s">
        <v>614</v>
      </c>
      <c r="F151" s="452"/>
      <c r="G151" s="334" t="s">
        <v>13</v>
      </c>
      <c r="H151" s="348">
        <f>D151*F151</f>
        <v>0</v>
      </c>
      <c r="I151" s="373"/>
      <c r="J151" s="373"/>
    </row>
    <row r="152" spans="1:10" s="458" customFormat="1" ht="12.95" customHeight="1">
      <c r="A152" s="698"/>
      <c r="B152" s="699"/>
      <c r="C152" s="693"/>
      <c r="D152" s="694"/>
      <c r="E152" s="693"/>
      <c r="F152" s="395"/>
      <c r="G152" s="396"/>
      <c r="H152" s="456"/>
      <c r="I152" s="457"/>
      <c r="J152" s="457"/>
    </row>
    <row r="153" spans="1:10" s="458" customFormat="1" ht="15" customHeight="1">
      <c r="A153" s="698"/>
      <c r="B153" s="699"/>
      <c r="C153" s="693"/>
      <c r="D153" s="694"/>
      <c r="E153" s="693"/>
      <c r="F153" s="459"/>
      <c r="G153" s="460"/>
      <c r="H153" s="456"/>
    </row>
    <row r="154" spans="1:10" s="323" customFormat="1" ht="21" customHeight="1">
      <c r="A154" s="583">
        <f>A149+0.01</f>
        <v>2.0499999999999989</v>
      </c>
      <c r="B154" s="700" t="s">
        <v>431</v>
      </c>
      <c r="C154" s="587"/>
      <c r="D154" s="586"/>
      <c r="E154" s="587"/>
      <c r="F154" s="455"/>
      <c r="G154" s="331"/>
      <c r="H154" s="355"/>
    </row>
    <row r="155" spans="1:10" s="323" customFormat="1" ht="16.5" customHeight="1">
      <c r="A155" s="583"/>
      <c r="B155" s="700" t="s">
        <v>432</v>
      </c>
      <c r="C155" s="585" t="s">
        <v>0</v>
      </c>
      <c r="D155" s="599">
        <v>1</v>
      </c>
      <c r="E155" s="585" t="s">
        <v>614</v>
      </c>
      <c r="F155" s="452"/>
      <c r="G155" s="334" t="s">
        <v>13</v>
      </c>
      <c r="H155" s="348">
        <f>D155*F155</f>
        <v>0</v>
      </c>
    </row>
    <row r="156" spans="1:10" s="400" customFormat="1" ht="12.95" customHeight="1">
      <c r="A156" s="637"/>
      <c r="B156" s="690"/>
      <c r="C156" s="693"/>
      <c r="D156" s="694"/>
      <c r="E156" s="693"/>
      <c r="F156" s="395"/>
      <c r="G156" s="396"/>
      <c r="H156" s="397"/>
    </row>
    <row r="157" spans="1:10" s="400" customFormat="1" ht="12.95" customHeight="1">
      <c r="A157" s="637"/>
      <c r="B157" s="690"/>
      <c r="C157" s="693"/>
      <c r="D157" s="694"/>
      <c r="E157" s="693"/>
      <c r="F157" s="395"/>
      <c r="G157" s="396"/>
      <c r="H157" s="397"/>
    </row>
    <row r="158" spans="1:10" s="323" customFormat="1" ht="33" customHeight="1">
      <c r="A158" s="583">
        <f>'I.D Strojne inštalacije'!A154+0.01</f>
        <v>2.0599999999999987</v>
      </c>
      <c r="B158" s="700" t="s">
        <v>433</v>
      </c>
      <c r="C158" s="597"/>
      <c r="D158" s="701"/>
      <c r="E158" s="597"/>
      <c r="F158" s="354"/>
      <c r="G158" s="377"/>
      <c r="H158" s="378"/>
      <c r="I158" s="461"/>
    </row>
    <row r="159" spans="1:10" s="323" customFormat="1" ht="16.5" customHeight="1">
      <c r="A159" s="583"/>
      <c r="B159" s="700"/>
      <c r="C159" s="585" t="s">
        <v>371</v>
      </c>
      <c r="D159" s="599">
        <v>2</v>
      </c>
      <c r="E159" s="585" t="s">
        <v>614</v>
      </c>
      <c r="F159" s="386"/>
      <c r="G159" s="334" t="s">
        <v>13</v>
      </c>
      <c r="H159" s="348">
        <f>D159*F159</f>
        <v>0</v>
      </c>
      <c r="I159" s="461"/>
    </row>
    <row r="160" spans="1:10">
      <c r="A160" s="644"/>
      <c r="B160" s="702"/>
      <c r="D160" s="703"/>
    </row>
    <row r="161" spans="1:10">
      <c r="A161" s="644"/>
      <c r="B161" s="702"/>
      <c r="D161" s="703"/>
      <c r="G161" s="359"/>
      <c r="H161" s="328"/>
    </row>
    <row r="162" spans="1:10" s="323" customFormat="1" ht="49.5">
      <c r="A162" s="583">
        <f>A158+0.01</f>
        <v>2.0699999999999985</v>
      </c>
      <c r="B162" s="691" t="s">
        <v>434</v>
      </c>
      <c r="C162" s="587"/>
      <c r="D162" s="586"/>
      <c r="E162" s="587"/>
      <c r="F162" s="452"/>
      <c r="G162" s="331"/>
      <c r="H162" s="348"/>
      <c r="I162" s="391"/>
      <c r="J162" s="391"/>
    </row>
    <row r="163" spans="1:10" s="323" customFormat="1" ht="16.5">
      <c r="A163" s="583"/>
      <c r="B163" s="697" t="s">
        <v>435</v>
      </c>
      <c r="C163" s="587" t="s">
        <v>30</v>
      </c>
      <c r="D163" s="586">
        <v>5</v>
      </c>
      <c r="E163" s="587" t="s">
        <v>614</v>
      </c>
      <c r="F163" s="452"/>
      <c r="G163" s="334" t="s">
        <v>13</v>
      </c>
      <c r="H163" s="348">
        <f>D163*F163</f>
        <v>0</v>
      </c>
      <c r="I163" s="391"/>
      <c r="J163" s="391"/>
    </row>
    <row r="164" spans="1:10" s="323" customFormat="1" ht="16.5">
      <c r="A164" s="583"/>
      <c r="B164" s="697" t="s">
        <v>436</v>
      </c>
      <c r="C164" s="587" t="s">
        <v>30</v>
      </c>
      <c r="D164" s="586">
        <v>3</v>
      </c>
      <c r="E164" s="587" t="s">
        <v>614</v>
      </c>
      <c r="F164" s="452"/>
      <c r="G164" s="334" t="s">
        <v>13</v>
      </c>
      <c r="H164" s="348">
        <f>D164*F164</f>
        <v>0</v>
      </c>
      <c r="I164" s="391"/>
      <c r="J164" s="391"/>
    </row>
    <row r="165" spans="1:10" s="400" customFormat="1">
      <c r="A165" s="637"/>
      <c r="B165" s="690"/>
      <c r="C165" s="693"/>
      <c r="D165" s="694"/>
      <c r="E165" s="693"/>
      <c r="F165" s="395"/>
      <c r="G165" s="396"/>
      <c r="H165" s="397"/>
      <c r="I165" s="454"/>
      <c r="J165" s="454"/>
    </row>
    <row r="166" spans="1:10" s="400" customFormat="1">
      <c r="A166" s="637"/>
      <c r="B166" s="690"/>
      <c r="C166" s="693"/>
      <c r="D166" s="694"/>
      <c r="E166" s="693"/>
      <c r="F166" s="395"/>
      <c r="G166" s="396"/>
      <c r="H166" s="397"/>
      <c r="I166" s="454"/>
      <c r="J166" s="454"/>
    </row>
    <row r="167" spans="1:10" s="323" customFormat="1" ht="16.5" customHeight="1">
      <c r="A167" s="583">
        <f>A162+0.01</f>
        <v>2.0799999999999983</v>
      </c>
      <c r="B167" s="691" t="s">
        <v>437</v>
      </c>
      <c r="C167" s="587"/>
      <c r="D167" s="586"/>
      <c r="E167" s="587"/>
      <c r="F167" s="452"/>
      <c r="G167" s="331"/>
      <c r="H167" s="348"/>
      <c r="I167" s="391"/>
      <c r="J167" s="391"/>
    </row>
    <row r="168" spans="1:10" s="323" customFormat="1" ht="16.5" customHeight="1">
      <c r="A168" s="583"/>
      <c r="B168" s="691" t="s">
        <v>438</v>
      </c>
      <c r="C168" s="587" t="s">
        <v>30</v>
      </c>
      <c r="D168" s="586">
        <v>0</v>
      </c>
      <c r="E168" s="587" t="s">
        <v>614</v>
      </c>
      <c r="F168" s="452"/>
      <c r="G168" s="334" t="s">
        <v>13</v>
      </c>
      <c r="H168" s="348">
        <f>D168*F168</f>
        <v>0</v>
      </c>
      <c r="I168" s="391"/>
      <c r="J168" s="391"/>
    </row>
    <row r="169" spans="1:10" s="323" customFormat="1" ht="17.25" customHeight="1">
      <c r="A169" s="583"/>
      <c r="B169" s="691" t="s">
        <v>439</v>
      </c>
      <c r="C169" s="587" t="s">
        <v>30</v>
      </c>
      <c r="D169" s="586">
        <v>8</v>
      </c>
      <c r="E169" s="587" t="s">
        <v>614</v>
      </c>
      <c r="F169" s="452"/>
      <c r="G169" s="334" t="s">
        <v>13</v>
      </c>
      <c r="H169" s="348">
        <f>D169*F169</f>
        <v>0</v>
      </c>
      <c r="I169" s="391"/>
      <c r="J169" s="391"/>
    </row>
    <row r="170" spans="1:10" s="323" customFormat="1" ht="16.5" customHeight="1">
      <c r="A170" s="583"/>
      <c r="B170" s="691" t="s">
        <v>440</v>
      </c>
      <c r="C170" s="587" t="s">
        <v>30</v>
      </c>
      <c r="D170" s="586">
        <v>10</v>
      </c>
      <c r="E170" s="587" t="s">
        <v>614</v>
      </c>
      <c r="F170" s="452"/>
      <c r="G170" s="334" t="s">
        <v>13</v>
      </c>
      <c r="H170" s="348">
        <f>D170*F170</f>
        <v>0</v>
      </c>
      <c r="I170" s="391"/>
      <c r="J170" s="391"/>
    </row>
    <row r="171" spans="1:10" s="400" customFormat="1" ht="12.95" customHeight="1">
      <c r="A171" s="637"/>
      <c r="B171" s="690"/>
      <c r="C171" s="693"/>
      <c r="D171" s="694"/>
      <c r="E171" s="693"/>
      <c r="F171" s="395"/>
      <c r="G171" s="396"/>
      <c r="H171" s="397"/>
      <c r="I171" s="454"/>
      <c r="J171" s="454"/>
    </row>
    <row r="172" spans="1:10" s="400" customFormat="1" ht="12.95" customHeight="1">
      <c r="A172" s="637"/>
      <c r="B172" s="690"/>
      <c r="C172" s="693"/>
      <c r="D172" s="694"/>
      <c r="E172" s="693"/>
      <c r="F172" s="395"/>
      <c r="G172" s="396"/>
      <c r="H172" s="397"/>
      <c r="I172" s="454"/>
      <c r="J172" s="454"/>
    </row>
    <row r="173" spans="1:10" s="323" customFormat="1" ht="33.75" customHeight="1">
      <c r="A173" s="583">
        <f>A167+0.01</f>
        <v>2.0899999999999981</v>
      </c>
      <c r="B173" s="691" t="s">
        <v>441</v>
      </c>
      <c r="C173" s="587"/>
      <c r="D173" s="586"/>
      <c r="E173" s="587"/>
      <c r="F173" s="452"/>
      <c r="G173" s="331"/>
      <c r="H173" s="348"/>
      <c r="I173" s="391"/>
      <c r="J173" s="391"/>
    </row>
    <row r="174" spans="1:10" s="323" customFormat="1" ht="16.5" customHeight="1">
      <c r="A174" s="704"/>
      <c r="B174" s="691" t="s">
        <v>442</v>
      </c>
      <c r="C174" s="705" t="s">
        <v>30</v>
      </c>
      <c r="D174" s="706">
        <v>8</v>
      </c>
      <c r="E174" s="705" t="s">
        <v>614</v>
      </c>
      <c r="F174" s="386"/>
      <c r="G174" s="334" t="s">
        <v>13</v>
      </c>
      <c r="H174" s="348">
        <f t="shared" ref="H174:H179" si="0">D174*F174</f>
        <v>0</v>
      </c>
      <c r="I174" s="391"/>
      <c r="J174" s="391"/>
    </row>
    <row r="175" spans="1:10" s="323" customFormat="1" ht="16.5" customHeight="1">
      <c r="A175" s="707"/>
      <c r="B175" s="691" t="s">
        <v>443</v>
      </c>
      <c r="C175" s="705" t="s">
        <v>30</v>
      </c>
      <c r="D175" s="706">
        <v>12</v>
      </c>
      <c r="E175" s="705" t="s">
        <v>614</v>
      </c>
      <c r="F175" s="386"/>
      <c r="G175" s="334" t="s">
        <v>13</v>
      </c>
      <c r="H175" s="348">
        <f t="shared" si="0"/>
        <v>0</v>
      </c>
      <c r="I175" s="391"/>
      <c r="J175" s="391"/>
    </row>
    <row r="176" spans="1:10" s="323" customFormat="1" ht="16.5" customHeight="1">
      <c r="A176" s="707"/>
      <c r="B176" s="691" t="s">
        <v>444</v>
      </c>
      <c r="C176" s="705" t="s">
        <v>30</v>
      </c>
      <c r="D176" s="706">
        <v>32</v>
      </c>
      <c r="E176" s="705" t="s">
        <v>614</v>
      </c>
      <c r="F176" s="386"/>
      <c r="G176" s="334" t="s">
        <v>13</v>
      </c>
      <c r="H176" s="348">
        <f t="shared" si="0"/>
        <v>0</v>
      </c>
      <c r="I176" s="391"/>
      <c r="J176" s="391"/>
    </row>
    <row r="177" spans="1:11" s="323" customFormat="1" ht="16.5" customHeight="1">
      <c r="A177" s="707"/>
      <c r="B177" s="691" t="s">
        <v>445</v>
      </c>
      <c r="C177" s="705" t="s">
        <v>30</v>
      </c>
      <c r="D177" s="706">
        <v>30</v>
      </c>
      <c r="E177" s="705" t="s">
        <v>614</v>
      </c>
      <c r="F177" s="386"/>
      <c r="G177" s="334" t="s">
        <v>13</v>
      </c>
      <c r="H177" s="348">
        <f t="shared" si="0"/>
        <v>0</v>
      </c>
      <c r="I177" s="391"/>
      <c r="J177" s="391"/>
    </row>
    <row r="178" spans="1:11" s="323" customFormat="1" ht="15.75" customHeight="1">
      <c r="A178" s="707"/>
      <c r="B178" s="691" t="s">
        <v>446</v>
      </c>
      <c r="C178" s="705" t="s">
        <v>30</v>
      </c>
      <c r="D178" s="706">
        <v>10</v>
      </c>
      <c r="E178" s="705" t="s">
        <v>614</v>
      </c>
      <c r="F178" s="386"/>
      <c r="G178" s="334" t="s">
        <v>13</v>
      </c>
      <c r="H178" s="348">
        <f t="shared" si="0"/>
        <v>0</v>
      </c>
      <c r="I178" s="391"/>
      <c r="J178" s="391"/>
    </row>
    <row r="179" spans="1:11" s="323" customFormat="1" ht="16.5" customHeight="1">
      <c r="A179" s="708"/>
      <c r="B179" s="691" t="s">
        <v>447</v>
      </c>
      <c r="C179" s="705" t="s">
        <v>30</v>
      </c>
      <c r="D179" s="706">
        <v>12</v>
      </c>
      <c r="E179" s="705" t="s">
        <v>614</v>
      </c>
      <c r="F179" s="386"/>
      <c r="G179" s="334" t="s">
        <v>13</v>
      </c>
      <c r="H179" s="348">
        <f t="shared" si="0"/>
        <v>0</v>
      </c>
      <c r="I179" s="391"/>
      <c r="J179" s="391"/>
    </row>
    <row r="180" spans="1:11" s="400" customFormat="1" ht="12.95" customHeight="1">
      <c r="A180" s="637"/>
      <c r="B180" s="709"/>
      <c r="C180" s="693"/>
      <c r="D180" s="694"/>
      <c r="E180" s="693"/>
      <c r="F180" s="395"/>
      <c r="G180" s="396"/>
      <c r="H180" s="397"/>
      <c r="I180" s="454"/>
      <c r="J180" s="454"/>
    </row>
    <row r="181" spans="1:11" s="400" customFormat="1" ht="12.95" customHeight="1">
      <c r="A181" s="637"/>
      <c r="B181" s="690"/>
      <c r="C181" s="639"/>
      <c r="D181" s="640"/>
      <c r="E181" s="639"/>
      <c r="F181" s="395"/>
      <c r="G181" s="396"/>
      <c r="H181" s="397"/>
      <c r="I181" s="453"/>
      <c r="J181" s="454"/>
      <c r="K181" s="454"/>
    </row>
    <row r="182" spans="1:11" s="467" customFormat="1" ht="151.5" customHeight="1">
      <c r="A182" s="710">
        <f>'I.D Strojne inštalacije'!A173+0.01</f>
        <v>2.0999999999999979</v>
      </c>
      <c r="B182" s="691" t="s">
        <v>676</v>
      </c>
      <c r="C182" s="711"/>
      <c r="D182" s="712"/>
      <c r="E182" s="713"/>
      <c r="F182" s="464"/>
      <c r="G182" s="465"/>
      <c r="H182" s="466"/>
    </row>
    <row r="183" spans="1:11" s="467" customFormat="1" ht="16.5">
      <c r="A183" s="714"/>
      <c r="B183" s="715" t="s">
        <v>448</v>
      </c>
      <c r="C183" s="716"/>
      <c r="D183" s="717"/>
      <c r="E183" s="716"/>
      <c r="F183" s="468"/>
      <c r="G183" s="469"/>
      <c r="H183" s="470"/>
    </row>
    <row r="184" spans="1:11" s="467" customFormat="1" ht="16.5">
      <c r="A184" s="714"/>
      <c r="B184" s="718" t="s">
        <v>449</v>
      </c>
      <c r="C184" s="716"/>
      <c r="D184" s="717"/>
      <c r="E184" s="716"/>
      <c r="F184" s="468"/>
      <c r="G184" s="469"/>
      <c r="H184" s="470"/>
    </row>
    <row r="185" spans="1:11" s="467" customFormat="1" ht="16.5">
      <c r="A185" s="714"/>
      <c r="B185" s="718" t="s">
        <v>450</v>
      </c>
      <c r="C185" s="716"/>
      <c r="D185" s="717"/>
      <c r="E185" s="716"/>
      <c r="F185" s="468"/>
      <c r="G185" s="469"/>
      <c r="H185" s="470"/>
    </row>
    <row r="186" spans="1:11" s="467" customFormat="1" ht="16.5">
      <c r="A186" s="714"/>
      <c r="B186" s="719" t="s">
        <v>451</v>
      </c>
      <c r="C186" s="720"/>
      <c r="D186" s="721"/>
      <c r="E186" s="720"/>
      <c r="F186" s="471"/>
      <c r="G186" s="472"/>
      <c r="H186" s="473"/>
    </row>
    <row r="187" spans="1:11" s="323" customFormat="1" ht="16.5">
      <c r="A187" s="722"/>
      <c r="B187" s="700"/>
      <c r="C187" s="585" t="s">
        <v>165</v>
      </c>
      <c r="D187" s="599">
        <v>1700</v>
      </c>
      <c r="E187" s="585" t="s">
        <v>614</v>
      </c>
      <c r="F187" s="386"/>
      <c r="G187" s="334" t="s">
        <v>13</v>
      </c>
      <c r="H187" s="348">
        <f>D187*F187</f>
        <v>0</v>
      </c>
      <c r="I187" s="461"/>
    </row>
    <row r="188" spans="1:11">
      <c r="A188" s="723"/>
      <c r="B188" s="724"/>
      <c r="C188" s="647"/>
      <c r="D188" s="648"/>
      <c r="E188" s="647"/>
      <c r="F188" s="410"/>
      <c r="G188" s="411"/>
      <c r="H188" s="397"/>
      <c r="I188" s="474"/>
    </row>
    <row r="189" spans="1:11">
      <c r="A189" s="644"/>
      <c r="B189" s="702"/>
      <c r="D189" s="703"/>
      <c r="G189" s="359"/>
      <c r="H189" s="328"/>
      <c r="I189" s="474"/>
    </row>
    <row r="190" spans="1:11" s="478" customFormat="1" ht="221.25" customHeight="1">
      <c r="A190" s="725">
        <f>'I.D Strojne inštalacije'!A182+0.01</f>
        <v>2.1099999999999977</v>
      </c>
      <c r="B190" s="691" t="s">
        <v>677</v>
      </c>
      <c r="C190" s="726"/>
      <c r="D190" s="727"/>
      <c r="E190" s="728"/>
      <c r="F190" s="475"/>
      <c r="G190" s="476"/>
      <c r="H190" s="477"/>
    </row>
    <row r="191" spans="1:11" s="323" customFormat="1" ht="16.5" customHeight="1">
      <c r="A191" s="729"/>
      <c r="B191" s="730"/>
      <c r="C191" s="585" t="s">
        <v>152</v>
      </c>
      <c r="D191" s="599">
        <v>56</v>
      </c>
      <c r="E191" s="585" t="s">
        <v>614</v>
      </c>
      <c r="F191" s="386"/>
      <c r="G191" s="334" t="s">
        <v>13</v>
      </c>
      <c r="H191" s="348">
        <f>D191*F191</f>
        <v>0</v>
      </c>
      <c r="I191" s="461"/>
    </row>
    <row r="192" spans="1:11">
      <c r="A192" s="644"/>
      <c r="B192" s="702"/>
      <c r="D192" s="703"/>
    </row>
    <row r="193" spans="1:10">
      <c r="A193" s="644"/>
      <c r="B193" s="702"/>
      <c r="D193" s="703"/>
      <c r="G193" s="359"/>
      <c r="H193" s="328"/>
    </row>
    <row r="194" spans="1:10" s="333" customFormat="1" ht="51" customHeight="1">
      <c r="A194" s="583">
        <f>A190+0.01</f>
        <v>2.1199999999999974</v>
      </c>
      <c r="B194" s="700" t="s">
        <v>452</v>
      </c>
      <c r="C194" s="597"/>
      <c r="D194" s="701"/>
      <c r="E194" s="597"/>
      <c r="F194" s="354"/>
      <c r="G194" s="345"/>
      <c r="H194" s="355"/>
      <c r="I194" s="479"/>
      <c r="J194" s="323"/>
    </row>
    <row r="195" spans="1:10" s="333" customFormat="1" ht="16.5" customHeight="1">
      <c r="A195" s="583"/>
      <c r="B195" s="700"/>
      <c r="C195" s="585" t="s">
        <v>152</v>
      </c>
      <c r="D195" s="599">
        <v>56</v>
      </c>
      <c r="E195" s="585" t="s">
        <v>614</v>
      </c>
      <c r="F195" s="386"/>
      <c r="G195" s="334" t="s">
        <v>13</v>
      </c>
      <c r="H195" s="348">
        <f>D195*F195</f>
        <v>0</v>
      </c>
      <c r="I195" s="357"/>
      <c r="J195" s="323"/>
    </row>
    <row r="196" spans="1:10" s="338" customFormat="1">
      <c r="A196" s="589"/>
      <c r="B196" s="731"/>
      <c r="C196" s="591"/>
      <c r="D196" s="732"/>
      <c r="E196" s="591"/>
      <c r="F196" s="379"/>
      <c r="G196" s="344"/>
      <c r="H196" s="381"/>
      <c r="I196" s="480"/>
    </row>
    <row r="197" spans="1:10" s="338" customFormat="1">
      <c r="A197" s="589"/>
      <c r="B197" s="731"/>
      <c r="C197" s="591"/>
      <c r="D197" s="732"/>
      <c r="E197" s="591"/>
      <c r="F197" s="379"/>
      <c r="G197" s="344"/>
      <c r="H197" s="381"/>
      <c r="I197" s="370"/>
    </row>
    <row r="198" spans="1:10" s="323" customFormat="1" ht="72" customHeight="1">
      <c r="A198" s="733">
        <f>A194+0.01</f>
        <v>2.1299999999999972</v>
      </c>
      <c r="B198" s="584" t="s">
        <v>820</v>
      </c>
      <c r="C198" s="587"/>
      <c r="D198" s="586"/>
      <c r="E198" s="587"/>
      <c r="F198" s="455"/>
      <c r="G198" s="481"/>
      <c r="H198" s="355"/>
    </row>
    <row r="199" spans="1:10" s="323" customFormat="1" ht="16.5" customHeight="1">
      <c r="A199" s="707"/>
      <c r="B199" s="691" t="s">
        <v>442</v>
      </c>
      <c r="C199" s="705" t="s">
        <v>371</v>
      </c>
      <c r="D199" s="706">
        <v>6</v>
      </c>
      <c r="E199" s="705" t="s">
        <v>614</v>
      </c>
      <c r="F199" s="386"/>
      <c r="G199" s="334" t="s">
        <v>13</v>
      </c>
      <c r="H199" s="348">
        <f t="shared" ref="H199:H204" si="1">D199*F199</f>
        <v>0</v>
      </c>
      <c r="I199" s="391"/>
      <c r="J199" s="391"/>
    </row>
    <row r="200" spans="1:10" s="323" customFormat="1" ht="16.5" customHeight="1">
      <c r="A200" s="707"/>
      <c r="B200" s="691" t="s">
        <v>443</v>
      </c>
      <c r="C200" s="705" t="s">
        <v>371</v>
      </c>
      <c r="D200" s="706">
        <v>6</v>
      </c>
      <c r="E200" s="705" t="s">
        <v>614</v>
      </c>
      <c r="F200" s="386"/>
      <c r="G200" s="334" t="s">
        <v>13</v>
      </c>
      <c r="H200" s="348">
        <f t="shared" si="1"/>
        <v>0</v>
      </c>
      <c r="I200" s="391"/>
      <c r="J200" s="391"/>
    </row>
    <row r="201" spans="1:10" s="323" customFormat="1" ht="16.5" customHeight="1">
      <c r="A201" s="707"/>
      <c r="B201" s="691" t="s">
        <v>444</v>
      </c>
      <c r="C201" s="705" t="s">
        <v>371</v>
      </c>
      <c r="D201" s="706">
        <v>16</v>
      </c>
      <c r="E201" s="705" t="s">
        <v>614</v>
      </c>
      <c r="F201" s="386"/>
      <c r="G201" s="334" t="s">
        <v>13</v>
      </c>
      <c r="H201" s="348">
        <f t="shared" si="1"/>
        <v>0</v>
      </c>
      <c r="I201" s="391"/>
      <c r="J201" s="391"/>
    </row>
    <row r="202" spans="1:10" s="323" customFormat="1" ht="16.5" customHeight="1">
      <c r="A202" s="707"/>
      <c r="B202" s="691" t="s">
        <v>445</v>
      </c>
      <c r="C202" s="705" t="s">
        <v>371</v>
      </c>
      <c r="D202" s="706">
        <v>16</v>
      </c>
      <c r="E202" s="705" t="s">
        <v>614</v>
      </c>
      <c r="F202" s="386"/>
      <c r="G202" s="334" t="s">
        <v>13</v>
      </c>
      <c r="H202" s="348">
        <f t="shared" si="1"/>
        <v>0</v>
      </c>
      <c r="I202" s="391"/>
      <c r="J202" s="391"/>
    </row>
    <row r="203" spans="1:10" s="323" customFormat="1" ht="16.5" customHeight="1">
      <c r="A203" s="707"/>
      <c r="B203" s="691" t="s">
        <v>446</v>
      </c>
      <c r="C203" s="705" t="s">
        <v>371</v>
      </c>
      <c r="D203" s="706">
        <v>4</v>
      </c>
      <c r="E203" s="705" t="s">
        <v>614</v>
      </c>
      <c r="F203" s="386"/>
      <c r="G203" s="334" t="s">
        <v>13</v>
      </c>
      <c r="H203" s="348">
        <f t="shared" si="1"/>
        <v>0</v>
      </c>
      <c r="I203" s="391"/>
      <c r="J203" s="391"/>
    </row>
    <row r="204" spans="1:10" s="323" customFormat="1" ht="16.5" customHeight="1">
      <c r="A204" s="708"/>
      <c r="B204" s="691" t="s">
        <v>453</v>
      </c>
      <c r="C204" s="705" t="s">
        <v>371</v>
      </c>
      <c r="D204" s="706">
        <v>4</v>
      </c>
      <c r="E204" s="705" t="s">
        <v>614</v>
      </c>
      <c r="F204" s="386"/>
      <c r="G204" s="334" t="s">
        <v>13</v>
      </c>
      <c r="H204" s="348">
        <f t="shared" si="1"/>
        <v>0</v>
      </c>
      <c r="I204" s="391"/>
      <c r="J204" s="391"/>
    </row>
    <row r="205" spans="1:10" ht="12.95" customHeight="1">
      <c r="A205" s="734"/>
      <c r="B205" s="735"/>
      <c r="C205" s="736"/>
      <c r="D205" s="737"/>
      <c r="E205" s="736"/>
      <c r="H205" s="328"/>
      <c r="I205" s="329"/>
      <c r="J205" s="329"/>
    </row>
    <row r="206" spans="1:10" ht="12.95" customHeight="1">
      <c r="A206" s="734"/>
      <c r="B206" s="735"/>
      <c r="C206" s="738"/>
      <c r="D206" s="739"/>
      <c r="E206" s="738"/>
      <c r="F206" s="482"/>
      <c r="G206" s="483"/>
      <c r="H206" s="484"/>
      <c r="I206" s="329"/>
      <c r="J206" s="329"/>
    </row>
    <row r="207" spans="1:10" s="323" customFormat="1" ht="49.5" customHeight="1">
      <c r="A207" s="583">
        <f>'I.D Strojne inštalacije'!A198+0.01</f>
        <v>2.139999999999997</v>
      </c>
      <c r="B207" s="584" t="s">
        <v>454</v>
      </c>
      <c r="C207" s="587"/>
      <c r="D207" s="586"/>
      <c r="E207" s="587"/>
      <c r="F207" s="455"/>
      <c r="G207" s="481"/>
      <c r="H207" s="355"/>
    </row>
    <row r="208" spans="1:10" s="323" customFormat="1" ht="16.5" customHeight="1">
      <c r="A208" s="629"/>
      <c r="B208" s="740"/>
      <c r="C208" s="705" t="s">
        <v>165</v>
      </c>
      <c r="D208" s="706">
        <v>10</v>
      </c>
      <c r="E208" s="705" t="s">
        <v>614</v>
      </c>
      <c r="F208" s="354"/>
      <c r="G208" s="334" t="s">
        <v>13</v>
      </c>
      <c r="H208" s="355">
        <f>D208*F208</f>
        <v>0</v>
      </c>
      <c r="I208" s="391"/>
      <c r="J208" s="391"/>
    </row>
    <row r="209" spans="1:10" s="323" customFormat="1" ht="12.95" customHeight="1">
      <c r="A209" s="741"/>
      <c r="B209" s="742"/>
      <c r="C209" s="743"/>
      <c r="D209" s="744"/>
      <c r="E209" s="743"/>
      <c r="F209" s="485"/>
      <c r="G209" s="486"/>
      <c r="H209" s="350"/>
      <c r="I209" s="391"/>
      <c r="J209" s="391"/>
    </row>
    <row r="210" spans="1:10" s="323" customFormat="1" ht="12.95" customHeight="1">
      <c r="A210" s="741"/>
      <c r="B210" s="742"/>
      <c r="C210" s="745"/>
      <c r="D210" s="746"/>
      <c r="E210" s="745"/>
      <c r="F210" s="487"/>
      <c r="G210" s="488"/>
      <c r="H210" s="489"/>
      <c r="I210" s="391"/>
      <c r="J210" s="391"/>
    </row>
    <row r="211" spans="1:10" s="323" customFormat="1" ht="16.5">
      <c r="A211" s="583">
        <f>A207+0.01</f>
        <v>2.1499999999999968</v>
      </c>
      <c r="B211" s="747" t="s">
        <v>455</v>
      </c>
      <c r="C211" s="597"/>
      <c r="D211" s="598"/>
      <c r="E211" s="597"/>
      <c r="F211" s="386"/>
      <c r="G211" s="345"/>
      <c r="H211" s="348"/>
    </row>
    <row r="212" spans="1:10" s="323" customFormat="1" ht="16.5">
      <c r="A212" s="583"/>
      <c r="B212" s="748"/>
      <c r="C212" s="597" t="s">
        <v>371</v>
      </c>
      <c r="D212" s="598">
        <v>1</v>
      </c>
      <c r="E212" s="597" t="s">
        <v>614</v>
      </c>
      <c r="F212" s="386"/>
      <c r="G212" s="334" t="s">
        <v>13</v>
      </c>
      <c r="H212" s="348">
        <f>D212*F212</f>
        <v>0</v>
      </c>
    </row>
    <row r="213" spans="1:10" s="323" customFormat="1" ht="16.5">
      <c r="A213" s="645"/>
      <c r="B213" s="749"/>
      <c r="C213" s="635"/>
      <c r="D213" s="636"/>
      <c r="E213" s="635"/>
      <c r="F213" s="392"/>
      <c r="G213" s="393"/>
      <c r="H213" s="490"/>
    </row>
    <row r="214" spans="1:10" s="323" customFormat="1" ht="16.5">
      <c r="A214" s="645"/>
      <c r="B214" s="749"/>
      <c r="C214" s="750"/>
      <c r="D214" s="751"/>
      <c r="E214" s="750"/>
      <c r="F214" s="491"/>
      <c r="G214" s="492"/>
      <c r="H214" s="490"/>
    </row>
    <row r="215" spans="1:10" s="323" customFormat="1" ht="83.25" customHeight="1">
      <c r="A215" s="583">
        <f>A211+0.01</f>
        <v>2.1599999999999966</v>
      </c>
      <c r="B215" s="752" t="s">
        <v>456</v>
      </c>
      <c r="C215" s="587"/>
      <c r="D215" s="586"/>
      <c r="E215" s="587"/>
      <c r="F215" s="455"/>
      <c r="G215" s="481"/>
      <c r="H215" s="355"/>
      <c r="I215" s="391"/>
      <c r="J215" s="391"/>
    </row>
    <row r="216" spans="1:10" s="323" customFormat="1" ht="16.5" customHeight="1">
      <c r="A216" s="583"/>
      <c r="B216" s="752"/>
      <c r="C216" s="587" t="s">
        <v>371</v>
      </c>
      <c r="D216" s="586">
        <v>1</v>
      </c>
      <c r="E216" s="587" t="s">
        <v>614</v>
      </c>
      <c r="F216" s="452"/>
      <c r="G216" s="334" t="s">
        <v>13</v>
      </c>
      <c r="H216" s="348">
        <f>D216*F216</f>
        <v>0</v>
      </c>
      <c r="I216" s="391"/>
      <c r="J216" s="391"/>
    </row>
    <row r="217" spans="1:10" s="323" customFormat="1" ht="16.5" customHeight="1">
      <c r="A217" s="645"/>
      <c r="B217" s="753"/>
      <c r="C217" s="754"/>
      <c r="D217" s="755"/>
      <c r="E217" s="754"/>
      <c r="F217" s="493"/>
      <c r="G217" s="494"/>
      <c r="H217" s="490"/>
      <c r="I217" s="391"/>
      <c r="J217" s="391"/>
    </row>
    <row r="218" spans="1:10" s="323" customFormat="1" ht="16.5" customHeight="1">
      <c r="A218" s="645"/>
      <c r="B218" s="753"/>
      <c r="C218" s="754"/>
      <c r="D218" s="755"/>
      <c r="E218" s="754"/>
      <c r="F218" s="493"/>
      <c r="G218" s="494"/>
      <c r="H218" s="490"/>
      <c r="I218" s="391"/>
      <c r="J218" s="391"/>
    </row>
    <row r="219" spans="1:10" s="323" customFormat="1" ht="16.5" customHeight="1">
      <c r="A219" s="756">
        <f>'I.D Strojne inštalacije'!A215+0.01</f>
        <v>2.1699999999999964</v>
      </c>
      <c r="B219" s="596" t="s">
        <v>457</v>
      </c>
      <c r="C219" s="597"/>
      <c r="D219" s="598"/>
      <c r="E219" s="597"/>
      <c r="F219" s="354"/>
      <c r="G219" s="345"/>
      <c r="H219" s="378"/>
    </row>
    <row r="220" spans="1:10" s="323" customFormat="1" ht="16.5" customHeight="1">
      <c r="A220" s="626"/>
      <c r="B220" s="621"/>
      <c r="C220" s="597" t="s">
        <v>371</v>
      </c>
      <c r="D220" s="598">
        <v>1</v>
      </c>
      <c r="E220" s="597" t="s">
        <v>614</v>
      </c>
      <c r="F220" s="455"/>
      <c r="G220" s="334" t="s">
        <v>13</v>
      </c>
      <c r="H220" s="378">
        <f>D220*F220</f>
        <v>0</v>
      </c>
    </row>
    <row r="221" spans="1:10" s="323" customFormat="1" ht="15.2" customHeight="1">
      <c r="A221" s="757"/>
      <c r="B221" s="758"/>
      <c r="C221" s="759"/>
      <c r="D221" s="760"/>
      <c r="E221" s="761"/>
      <c r="F221" s="495"/>
      <c r="G221" s="496"/>
      <c r="H221" s="497"/>
    </row>
    <row r="222" spans="1:10" s="323" customFormat="1" ht="16.5">
      <c r="A222" s="762"/>
      <c r="B222" s="763"/>
      <c r="C222" s="764"/>
      <c r="D222" s="765"/>
      <c r="E222" s="764"/>
      <c r="F222" s="498"/>
      <c r="G222" s="499"/>
      <c r="H222" s="500"/>
    </row>
    <row r="223" spans="1:10" s="323" customFormat="1" ht="16.5">
      <c r="A223" s="756">
        <f>A219+0.01</f>
        <v>2.1799999999999962</v>
      </c>
      <c r="B223" s="603" t="s">
        <v>458</v>
      </c>
      <c r="C223" s="597"/>
      <c r="D223" s="598"/>
      <c r="E223" s="597"/>
      <c r="F223" s="386"/>
      <c r="G223" s="345"/>
      <c r="H223" s="348"/>
    </row>
    <row r="224" spans="1:10" s="323" customFormat="1" ht="16.5" customHeight="1">
      <c r="A224" s="583"/>
      <c r="B224" s="584"/>
      <c r="C224" s="597" t="s">
        <v>371</v>
      </c>
      <c r="D224" s="598">
        <v>1</v>
      </c>
      <c r="E224" s="597" t="s">
        <v>614</v>
      </c>
      <c r="F224" s="386"/>
      <c r="G224" s="334" t="s">
        <v>13</v>
      </c>
      <c r="H224" s="348">
        <f>D224*F224</f>
        <v>0</v>
      </c>
    </row>
    <row r="225" spans="1:9" s="400" customFormat="1">
      <c r="A225" s="766"/>
      <c r="B225" s="767"/>
      <c r="C225" s="768"/>
      <c r="D225" s="769"/>
      <c r="E225" s="770"/>
      <c r="F225" s="501"/>
      <c r="G225" s="502"/>
      <c r="H225" s="503"/>
    </row>
    <row r="226" spans="1:9" s="400" customFormat="1">
      <c r="A226" s="771"/>
      <c r="B226" s="772"/>
      <c r="C226" s="773"/>
      <c r="D226" s="774"/>
      <c r="E226" s="773"/>
      <c r="F226" s="504"/>
      <c r="G226" s="505"/>
      <c r="H226" s="506"/>
    </row>
    <row r="227" spans="1:9" s="323" customFormat="1" ht="17.25" thickBot="1">
      <c r="A227" s="645"/>
      <c r="B227" s="775" t="s">
        <v>459</v>
      </c>
      <c r="C227" s="776"/>
      <c r="D227" s="777"/>
      <c r="E227" s="776"/>
      <c r="F227" s="507"/>
      <c r="G227" s="508"/>
      <c r="H227" s="509">
        <f>SUM(H76:H224)</f>
        <v>0</v>
      </c>
    </row>
    <row r="228" spans="1:9" ht="15.75" thickTop="1"/>
    <row r="231" spans="1:9" s="323" customFormat="1" ht="18">
      <c r="A231" s="653">
        <v>3</v>
      </c>
      <c r="B231" s="654" t="s">
        <v>85</v>
      </c>
      <c r="C231" s="635"/>
      <c r="D231" s="636"/>
      <c r="E231" s="635"/>
      <c r="F231" s="485"/>
      <c r="G231" s="486"/>
      <c r="H231" s="510"/>
    </row>
    <row r="234" spans="1:9" ht="71.25" customHeight="1">
      <c r="A234" s="566"/>
      <c r="B234" s="779" t="s">
        <v>460</v>
      </c>
      <c r="C234" s="574"/>
      <c r="D234" s="575"/>
      <c r="E234" s="574"/>
      <c r="F234" s="324"/>
      <c r="G234" s="511"/>
      <c r="H234" s="313"/>
      <c r="I234" s="316"/>
    </row>
    <row r="236" spans="1:9" s="323" customFormat="1" ht="33" customHeight="1">
      <c r="A236" s="780">
        <v>3.01</v>
      </c>
      <c r="B236" s="781" t="s">
        <v>461</v>
      </c>
      <c r="C236" s="782"/>
      <c r="D236" s="783"/>
      <c r="E236" s="784"/>
      <c r="F236" s="512"/>
      <c r="G236" s="513"/>
      <c r="H236" s="514"/>
    </row>
    <row r="237" spans="1:9" s="323" customFormat="1" ht="52.5" customHeight="1">
      <c r="A237" s="785"/>
      <c r="B237" s="786" t="s">
        <v>818</v>
      </c>
      <c r="C237" s="787"/>
      <c r="D237" s="788"/>
      <c r="E237" s="787"/>
      <c r="F237" s="515"/>
      <c r="G237" s="516"/>
      <c r="H237" s="517"/>
    </row>
    <row r="238" spans="1:9" s="521" customFormat="1" ht="33" customHeight="1">
      <c r="A238" s="785"/>
      <c r="B238" s="789" t="s">
        <v>462</v>
      </c>
      <c r="C238" s="790"/>
      <c r="D238" s="791"/>
      <c r="E238" s="790"/>
      <c r="F238" s="518"/>
      <c r="G238" s="519"/>
      <c r="H238" s="520"/>
    </row>
    <row r="239" spans="1:9" s="521" customFormat="1" ht="52.5" customHeight="1">
      <c r="A239" s="785"/>
      <c r="B239" s="786" t="s">
        <v>463</v>
      </c>
      <c r="C239" s="790"/>
      <c r="D239" s="791"/>
      <c r="E239" s="790"/>
      <c r="F239" s="518"/>
      <c r="G239" s="519"/>
      <c r="H239" s="520"/>
    </row>
    <row r="240" spans="1:9" s="323" customFormat="1" ht="34.5" customHeight="1">
      <c r="A240" s="785"/>
      <c r="B240" s="786" t="s">
        <v>464</v>
      </c>
      <c r="C240" s="787"/>
      <c r="D240" s="788"/>
      <c r="E240" s="787"/>
      <c r="F240" s="515"/>
      <c r="G240" s="516"/>
      <c r="H240" s="517"/>
    </row>
    <row r="241" spans="1:11" s="323" customFormat="1" ht="33" customHeight="1">
      <c r="A241" s="785"/>
      <c r="B241" s="786" t="s">
        <v>465</v>
      </c>
      <c r="C241" s="787"/>
      <c r="D241" s="788"/>
      <c r="E241" s="787"/>
      <c r="F241" s="515"/>
      <c r="G241" s="516"/>
      <c r="H241" s="517"/>
    </row>
    <row r="242" spans="1:11" s="323" customFormat="1" ht="16.5" customHeight="1">
      <c r="A242" s="785"/>
      <c r="B242" s="786" t="s">
        <v>466</v>
      </c>
      <c r="C242" s="787"/>
      <c r="D242" s="788"/>
      <c r="E242" s="787"/>
      <c r="F242" s="515"/>
      <c r="G242" s="516"/>
      <c r="H242" s="517"/>
    </row>
    <row r="243" spans="1:11" s="323" customFormat="1" ht="36" customHeight="1">
      <c r="A243" s="785"/>
      <c r="B243" s="786" t="s">
        <v>467</v>
      </c>
      <c r="C243" s="792"/>
      <c r="D243" s="793"/>
      <c r="E243" s="792"/>
      <c r="F243" s="515"/>
      <c r="G243" s="516"/>
      <c r="H243" s="517"/>
    </row>
    <row r="244" spans="1:11" s="323" customFormat="1" ht="54" customHeight="1">
      <c r="A244" s="785"/>
      <c r="B244" s="786" t="s">
        <v>468</v>
      </c>
      <c r="C244" s="787"/>
      <c r="D244" s="788"/>
      <c r="E244" s="787"/>
      <c r="F244" s="515"/>
      <c r="G244" s="516"/>
      <c r="H244" s="517"/>
    </row>
    <row r="245" spans="1:11" s="323" customFormat="1" ht="16.5" customHeight="1">
      <c r="A245" s="785"/>
      <c r="B245" s="786" t="s">
        <v>469</v>
      </c>
      <c r="C245" s="787"/>
      <c r="D245" s="788"/>
      <c r="E245" s="787"/>
      <c r="F245" s="515"/>
      <c r="G245" s="516"/>
      <c r="H245" s="517"/>
    </row>
    <row r="246" spans="1:11" s="323" customFormat="1" ht="16.5" customHeight="1">
      <c r="A246" s="785"/>
      <c r="B246" s="794" t="s">
        <v>470</v>
      </c>
      <c r="C246" s="787"/>
      <c r="D246" s="788"/>
      <c r="E246" s="787"/>
      <c r="F246" s="515"/>
      <c r="G246" s="516"/>
      <c r="H246" s="517"/>
    </row>
    <row r="247" spans="1:11" s="323" customFormat="1" ht="16.5" customHeight="1">
      <c r="A247" s="583"/>
      <c r="B247" s="584"/>
      <c r="C247" s="587" t="s">
        <v>371</v>
      </c>
      <c r="D247" s="586">
        <v>2</v>
      </c>
      <c r="E247" s="587" t="s">
        <v>614</v>
      </c>
      <c r="F247" s="452"/>
      <c r="G247" s="334" t="s">
        <v>13</v>
      </c>
      <c r="H247" s="348">
        <f>D247*F247</f>
        <v>0</v>
      </c>
    </row>
    <row r="250" spans="1:11" s="323" customFormat="1" ht="16.5" customHeight="1">
      <c r="A250" s="795">
        <f>'I.D Strojne inštalacije'!A236+0.01</f>
        <v>3.0199999999999996</v>
      </c>
      <c r="B250" s="781" t="s">
        <v>471</v>
      </c>
      <c r="C250" s="796"/>
      <c r="D250" s="797"/>
      <c r="E250" s="798"/>
      <c r="F250" s="522"/>
      <c r="G250" s="523"/>
      <c r="H250" s="524"/>
    </row>
    <row r="251" spans="1:11" s="323" customFormat="1" ht="16.5" customHeight="1">
      <c r="A251" s="799"/>
      <c r="B251" s="800" t="s">
        <v>472</v>
      </c>
      <c r="C251" s="801"/>
      <c r="D251" s="802"/>
      <c r="E251" s="801"/>
      <c r="F251" s="515"/>
      <c r="G251" s="516"/>
      <c r="H251" s="517"/>
      <c r="I251" s="322"/>
      <c r="J251" s="391"/>
      <c r="K251" s="391"/>
    </row>
    <row r="252" spans="1:11" s="323" customFormat="1" ht="33">
      <c r="A252" s="799"/>
      <c r="B252" s="800" t="s">
        <v>473</v>
      </c>
      <c r="C252" s="803"/>
      <c r="D252" s="804"/>
      <c r="E252" s="803"/>
      <c r="F252" s="525"/>
      <c r="G252" s="526"/>
      <c r="H252" s="517"/>
      <c r="I252" s="391"/>
    </row>
    <row r="253" spans="1:11" s="323" customFormat="1" ht="33" customHeight="1">
      <c r="A253" s="707"/>
      <c r="B253" s="789" t="s">
        <v>474</v>
      </c>
      <c r="C253" s="792"/>
      <c r="D253" s="793"/>
      <c r="E253" s="792"/>
      <c r="F253" s="515"/>
      <c r="G253" s="516"/>
      <c r="H253" s="517"/>
      <c r="I253" s="322"/>
      <c r="J253" s="391"/>
      <c r="K253" s="391"/>
    </row>
    <row r="254" spans="1:11" s="323" customFormat="1" ht="16.5" customHeight="1">
      <c r="A254" s="629"/>
      <c r="B254" s="691"/>
      <c r="C254" s="597" t="s">
        <v>371</v>
      </c>
      <c r="D254" s="598">
        <v>2</v>
      </c>
      <c r="E254" s="597" t="s">
        <v>614</v>
      </c>
      <c r="F254" s="452"/>
      <c r="G254" s="334" t="s">
        <v>13</v>
      </c>
      <c r="H254" s="355">
        <f>D254*F254</f>
        <v>0</v>
      </c>
    </row>
    <row r="257" spans="1:11" s="323" customFormat="1" ht="33" customHeight="1">
      <c r="A257" s="795">
        <f>'I.D Strojne inštalacije'!A250+0.01</f>
        <v>3.0299999999999994</v>
      </c>
      <c r="B257" s="781" t="s">
        <v>475</v>
      </c>
      <c r="C257" s="805"/>
      <c r="D257" s="806"/>
      <c r="E257" s="807"/>
      <c r="F257" s="527"/>
      <c r="G257" s="528"/>
      <c r="H257" s="514"/>
      <c r="I257" s="529"/>
      <c r="J257" s="391"/>
      <c r="K257" s="391"/>
    </row>
    <row r="258" spans="1:11" s="323" customFormat="1" ht="35.25" customHeight="1">
      <c r="A258" s="785"/>
      <c r="B258" s="789" t="s">
        <v>819</v>
      </c>
      <c r="C258" s="808"/>
      <c r="D258" s="809"/>
      <c r="E258" s="808"/>
      <c r="F258" s="525"/>
      <c r="G258" s="526"/>
      <c r="H258" s="517"/>
      <c r="I258" s="529"/>
      <c r="J258" s="391"/>
      <c r="K258" s="391"/>
    </row>
    <row r="259" spans="1:11" s="323" customFormat="1" ht="48.75" customHeight="1">
      <c r="A259" s="785"/>
      <c r="B259" s="786" t="s">
        <v>476</v>
      </c>
      <c r="C259" s="808"/>
      <c r="D259" s="809"/>
      <c r="E259" s="808"/>
      <c r="F259" s="525"/>
      <c r="G259" s="526"/>
      <c r="H259" s="517"/>
      <c r="I259" s="529"/>
      <c r="J259" s="391"/>
      <c r="K259" s="391"/>
    </row>
    <row r="260" spans="1:11" s="323" customFormat="1" ht="36" customHeight="1">
      <c r="A260" s="785"/>
      <c r="B260" s="786" t="s">
        <v>477</v>
      </c>
      <c r="C260" s="808"/>
      <c r="D260" s="809"/>
      <c r="E260" s="808"/>
      <c r="F260" s="525"/>
      <c r="G260" s="526"/>
      <c r="H260" s="517"/>
      <c r="I260" s="529"/>
      <c r="J260" s="391"/>
      <c r="K260" s="391"/>
    </row>
    <row r="261" spans="1:11" s="323" customFormat="1" ht="16.5" customHeight="1">
      <c r="A261" s="785"/>
      <c r="B261" s="786" t="s">
        <v>478</v>
      </c>
      <c r="C261" s="808"/>
      <c r="D261" s="809"/>
      <c r="E261" s="808"/>
      <c r="F261" s="525"/>
      <c r="G261" s="526"/>
      <c r="H261" s="517"/>
      <c r="I261" s="529"/>
      <c r="J261" s="391"/>
      <c r="K261" s="391"/>
    </row>
    <row r="262" spans="1:11" s="323" customFormat="1" ht="34.5" customHeight="1">
      <c r="A262" s="785"/>
      <c r="B262" s="786" t="s">
        <v>479</v>
      </c>
      <c r="C262" s="808"/>
      <c r="D262" s="809"/>
      <c r="E262" s="808"/>
      <c r="F262" s="525"/>
      <c r="G262" s="526"/>
      <c r="H262" s="517"/>
      <c r="I262" s="529"/>
      <c r="J262" s="391"/>
      <c r="K262" s="391"/>
    </row>
    <row r="263" spans="1:11" s="323" customFormat="1" ht="52.5" customHeight="1">
      <c r="A263" s="785"/>
      <c r="B263" s="786" t="s">
        <v>817</v>
      </c>
      <c r="C263" s="808"/>
      <c r="D263" s="809"/>
      <c r="E263" s="808"/>
      <c r="F263" s="525"/>
      <c r="G263" s="526"/>
      <c r="H263" s="517"/>
      <c r="I263" s="529"/>
      <c r="J263" s="391"/>
      <c r="K263" s="391"/>
    </row>
    <row r="264" spans="1:11" s="323" customFormat="1" ht="33.75" customHeight="1">
      <c r="A264" s="785"/>
      <c r="B264" s="786" t="s">
        <v>480</v>
      </c>
      <c r="C264" s="808"/>
      <c r="D264" s="809"/>
      <c r="E264" s="808"/>
      <c r="F264" s="525"/>
      <c r="G264" s="526"/>
      <c r="H264" s="517"/>
      <c r="I264" s="529"/>
      <c r="J264" s="391"/>
      <c r="K264" s="391"/>
    </row>
    <row r="265" spans="1:11" s="323" customFormat="1" ht="16.5" customHeight="1">
      <c r="A265" s="785"/>
      <c r="B265" s="786" t="s">
        <v>481</v>
      </c>
      <c r="C265" s="808"/>
      <c r="D265" s="809"/>
      <c r="E265" s="808"/>
      <c r="F265" s="525"/>
      <c r="G265" s="526"/>
      <c r="H265" s="517"/>
      <c r="I265" s="529"/>
      <c r="J265" s="391"/>
      <c r="K265" s="391"/>
    </row>
    <row r="266" spans="1:11" s="323" customFormat="1" ht="16.5" customHeight="1">
      <c r="A266" s="785"/>
      <c r="B266" s="794" t="s">
        <v>470</v>
      </c>
      <c r="C266" s="808"/>
      <c r="D266" s="809"/>
      <c r="E266" s="808"/>
      <c r="F266" s="525"/>
      <c r="G266" s="526"/>
      <c r="H266" s="517"/>
      <c r="I266" s="322"/>
      <c r="J266" s="391"/>
      <c r="K266" s="391"/>
    </row>
    <row r="267" spans="1:11" s="323" customFormat="1" ht="16.5" customHeight="1">
      <c r="A267" s="583"/>
      <c r="B267" s="584"/>
      <c r="C267" s="810" t="s">
        <v>371</v>
      </c>
      <c r="D267" s="811">
        <v>6</v>
      </c>
      <c r="E267" s="810" t="s">
        <v>614</v>
      </c>
      <c r="F267" s="346"/>
      <c r="G267" s="334" t="s">
        <v>13</v>
      </c>
      <c r="H267" s="348">
        <f>D267*F267</f>
        <v>0</v>
      </c>
      <c r="I267" s="322"/>
      <c r="J267" s="391"/>
      <c r="K267" s="391"/>
    </row>
    <row r="270" spans="1:11" s="323" customFormat="1" ht="16.5" customHeight="1">
      <c r="A270" s="795">
        <f>'I.D Strojne inštalacije'!A257+0.01</f>
        <v>3.0399999999999991</v>
      </c>
      <c r="B270" s="781" t="s">
        <v>482</v>
      </c>
      <c r="C270" s="796"/>
      <c r="D270" s="797"/>
      <c r="E270" s="798"/>
      <c r="F270" s="522"/>
      <c r="G270" s="523"/>
      <c r="H270" s="524"/>
    </row>
    <row r="271" spans="1:11" s="323" customFormat="1" ht="16.5" customHeight="1">
      <c r="A271" s="799"/>
      <c r="B271" s="800" t="s">
        <v>483</v>
      </c>
      <c r="C271" s="801"/>
      <c r="D271" s="802"/>
      <c r="E271" s="801"/>
      <c r="F271" s="515"/>
      <c r="G271" s="516"/>
      <c r="H271" s="517"/>
      <c r="I271" s="322"/>
      <c r="J271" s="391"/>
      <c r="K271" s="391"/>
    </row>
    <row r="272" spans="1:11" s="323" customFormat="1" ht="16.5">
      <c r="A272" s="799"/>
      <c r="B272" s="800" t="s">
        <v>484</v>
      </c>
      <c r="C272" s="803"/>
      <c r="D272" s="804"/>
      <c r="E272" s="803"/>
      <c r="F272" s="525"/>
      <c r="G272" s="526"/>
      <c r="H272" s="517"/>
      <c r="I272" s="391"/>
    </row>
    <row r="273" spans="1:11" s="323" customFormat="1" ht="16.5" customHeight="1">
      <c r="A273" s="799"/>
      <c r="B273" s="800" t="s">
        <v>485</v>
      </c>
      <c r="C273" s="803"/>
      <c r="D273" s="804"/>
      <c r="E273" s="803"/>
      <c r="F273" s="525"/>
      <c r="G273" s="526"/>
      <c r="H273" s="517"/>
      <c r="I273" s="391"/>
    </row>
    <row r="274" spans="1:11" s="323" customFormat="1" ht="16.5">
      <c r="A274" s="799"/>
      <c r="B274" s="800" t="s">
        <v>486</v>
      </c>
      <c r="C274" s="803"/>
      <c r="D274" s="804"/>
      <c r="E274" s="803"/>
      <c r="F274" s="525"/>
      <c r="G274" s="526"/>
      <c r="H274" s="517"/>
      <c r="I274" s="391"/>
    </row>
    <row r="275" spans="1:11" s="323" customFormat="1" ht="32.25" customHeight="1">
      <c r="A275" s="707"/>
      <c r="B275" s="789" t="s">
        <v>474</v>
      </c>
      <c r="C275" s="792"/>
      <c r="D275" s="793"/>
      <c r="E275" s="792"/>
      <c r="F275" s="515"/>
      <c r="G275" s="516"/>
      <c r="H275" s="517"/>
      <c r="I275" s="322"/>
      <c r="J275" s="391"/>
      <c r="K275" s="391"/>
    </row>
    <row r="276" spans="1:11" s="323" customFormat="1" ht="16.5" customHeight="1">
      <c r="A276" s="629"/>
      <c r="B276" s="691"/>
      <c r="C276" s="597" t="s">
        <v>371</v>
      </c>
      <c r="D276" s="598">
        <v>6</v>
      </c>
      <c r="E276" s="597" t="s">
        <v>614</v>
      </c>
      <c r="F276" s="346"/>
      <c r="G276" s="334" t="s">
        <v>13</v>
      </c>
      <c r="H276" s="355">
        <f>D276*F276</f>
        <v>0</v>
      </c>
    </row>
    <row r="279" spans="1:11" s="323" customFormat="1" ht="36.75" customHeight="1">
      <c r="A279" s="795">
        <f>'I.D Strojne inštalacije'!A270+0.01</f>
        <v>3.0499999999999989</v>
      </c>
      <c r="B279" s="781" t="s">
        <v>487</v>
      </c>
      <c r="C279" s="805"/>
      <c r="D279" s="806"/>
      <c r="E279" s="807"/>
      <c r="F279" s="522"/>
      <c r="G279" s="523"/>
      <c r="H279" s="524"/>
    </row>
    <row r="280" spans="1:11" s="323" customFormat="1" ht="33" customHeight="1">
      <c r="A280" s="707"/>
      <c r="B280" s="812" t="s">
        <v>488</v>
      </c>
      <c r="C280" s="808"/>
      <c r="D280" s="809"/>
      <c r="E280" s="808"/>
      <c r="F280" s="530"/>
      <c r="G280" s="531"/>
      <c r="H280" s="532"/>
    </row>
    <row r="281" spans="1:11" s="323" customFormat="1" ht="51.75" customHeight="1">
      <c r="A281" s="785"/>
      <c r="B281" s="786" t="s">
        <v>476</v>
      </c>
      <c r="C281" s="808"/>
      <c r="D281" s="809"/>
      <c r="E281" s="808"/>
      <c r="F281" s="525"/>
      <c r="G281" s="526"/>
      <c r="H281" s="517"/>
      <c r="I281" s="391"/>
    </row>
    <row r="282" spans="1:11" s="323" customFormat="1" ht="33.75" customHeight="1">
      <c r="A282" s="785"/>
      <c r="B282" s="786" t="s">
        <v>477</v>
      </c>
      <c r="C282" s="808"/>
      <c r="D282" s="809"/>
      <c r="E282" s="808"/>
      <c r="F282" s="525"/>
      <c r="G282" s="526"/>
      <c r="H282" s="517"/>
      <c r="I282" s="391"/>
    </row>
    <row r="283" spans="1:11" s="323" customFormat="1" ht="16.5" customHeight="1">
      <c r="A283" s="785"/>
      <c r="B283" s="786" t="s">
        <v>478</v>
      </c>
      <c r="C283" s="808"/>
      <c r="D283" s="809"/>
      <c r="E283" s="808"/>
      <c r="F283" s="525"/>
      <c r="G283" s="526"/>
      <c r="H283" s="517"/>
      <c r="I283" s="391"/>
    </row>
    <row r="284" spans="1:11" s="323" customFormat="1" ht="85.5" customHeight="1">
      <c r="A284" s="707"/>
      <c r="B284" s="786" t="s">
        <v>489</v>
      </c>
      <c r="C284" s="808"/>
      <c r="D284" s="809"/>
      <c r="E284" s="808"/>
      <c r="F284" s="530"/>
      <c r="G284" s="531"/>
      <c r="H284" s="532"/>
    </row>
    <row r="285" spans="1:11" s="323" customFormat="1" ht="33.75" customHeight="1">
      <c r="A285" s="707"/>
      <c r="B285" s="813" t="s">
        <v>490</v>
      </c>
      <c r="C285" s="808"/>
      <c r="D285" s="809"/>
      <c r="E285" s="808"/>
      <c r="F285" s="530"/>
      <c r="G285" s="531"/>
      <c r="H285" s="532"/>
    </row>
    <row r="286" spans="1:11" s="323" customFormat="1" ht="16.5" customHeight="1">
      <c r="A286" s="707"/>
      <c r="B286" s="813" t="s">
        <v>491</v>
      </c>
      <c r="C286" s="808"/>
      <c r="D286" s="809"/>
      <c r="E286" s="808"/>
      <c r="F286" s="530"/>
      <c r="G286" s="531"/>
      <c r="H286" s="532"/>
    </row>
    <row r="287" spans="1:11" s="323" customFormat="1" ht="16.5" customHeight="1">
      <c r="A287" s="785"/>
      <c r="B287" s="786" t="s">
        <v>481</v>
      </c>
      <c r="C287" s="808"/>
      <c r="D287" s="809"/>
      <c r="E287" s="808"/>
      <c r="F287" s="525"/>
      <c r="G287" s="526"/>
      <c r="H287" s="517"/>
      <c r="I287" s="322"/>
      <c r="J287" s="391"/>
      <c r="K287" s="391"/>
    </row>
    <row r="288" spans="1:11" s="323" customFormat="1" ht="16.5" customHeight="1">
      <c r="A288" s="785"/>
      <c r="B288" s="794" t="s">
        <v>470</v>
      </c>
      <c r="C288" s="808"/>
      <c r="D288" s="809"/>
      <c r="E288" s="808"/>
      <c r="F288" s="525"/>
      <c r="G288" s="526"/>
      <c r="H288" s="517"/>
      <c r="I288" s="322"/>
      <c r="J288" s="391"/>
      <c r="K288" s="391"/>
    </row>
    <row r="289" spans="1:11" s="323" customFormat="1" ht="16.5" customHeight="1">
      <c r="A289" s="629"/>
      <c r="B289" s="747"/>
      <c r="C289" s="810" t="s">
        <v>371</v>
      </c>
      <c r="D289" s="811">
        <v>3</v>
      </c>
      <c r="E289" s="810" t="s">
        <v>614</v>
      </c>
      <c r="F289" s="533"/>
      <c r="G289" s="334" t="s">
        <v>13</v>
      </c>
      <c r="H289" s="355">
        <f>D289*F289</f>
        <v>0</v>
      </c>
    </row>
    <row r="292" spans="1:11" s="333" customFormat="1" ht="16.5" customHeight="1">
      <c r="A292" s="795">
        <f>'I.D Strojne inštalacije'!A279+0.01</f>
        <v>3.0599999999999987</v>
      </c>
      <c r="B292" s="781" t="s">
        <v>674</v>
      </c>
      <c r="C292" s="796"/>
      <c r="D292" s="797"/>
      <c r="E292" s="798"/>
      <c r="F292" s="522"/>
      <c r="G292" s="523"/>
      <c r="H292" s="524"/>
    </row>
    <row r="293" spans="1:11" s="333" customFormat="1" ht="16.5" customHeight="1">
      <c r="A293" s="707"/>
      <c r="B293" s="800" t="s">
        <v>492</v>
      </c>
      <c r="C293" s="792"/>
      <c r="D293" s="793"/>
      <c r="E293" s="792"/>
      <c r="F293" s="515"/>
      <c r="G293" s="516"/>
      <c r="H293" s="517"/>
      <c r="I293" s="534"/>
      <c r="J293" s="373"/>
      <c r="K293" s="373"/>
    </row>
    <row r="294" spans="1:11" s="333" customFormat="1" ht="33" customHeight="1">
      <c r="A294" s="707"/>
      <c r="B294" s="789" t="s">
        <v>493</v>
      </c>
      <c r="C294" s="787"/>
      <c r="D294" s="788"/>
      <c r="E294" s="787"/>
      <c r="F294" s="515"/>
      <c r="G294" s="516"/>
      <c r="H294" s="517"/>
      <c r="I294" s="534"/>
      <c r="J294" s="373"/>
      <c r="K294" s="373"/>
    </row>
    <row r="295" spans="1:11" s="333" customFormat="1" ht="35.25" customHeight="1">
      <c r="A295" s="707"/>
      <c r="B295" s="789" t="s">
        <v>494</v>
      </c>
      <c r="C295" s="792"/>
      <c r="D295" s="793"/>
      <c r="E295" s="792"/>
      <c r="F295" s="515"/>
      <c r="G295" s="516"/>
      <c r="H295" s="517"/>
      <c r="I295" s="534"/>
      <c r="J295" s="373"/>
      <c r="K295" s="373"/>
    </row>
    <row r="296" spans="1:11" s="333" customFormat="1" ht="16.5" customHeight="1">
      <c r="A296" s="708"/>
      <c r="B296" s="814" t="s">
        <v>481</v>
      </c>
      <c r="C296" s="815"/>
      <c r="D296" s="816"/>
      <c r="E296" s="815"/>
      <c r="F296" s="535"/>
      <c r="G296" s="536"/>
      <c r="H296" s="537"/>
      <c r="I296" s="534"/>
      <c r="J296" s="373"/>
      <c r="K296" s="373"/>
    </row>
    <row r="297" spans="1:11" s="333" customFormat="1" ht="15.75" customHeight="1">
      <c r="A297" s="629"/>
      <c r="B297" s="691"/>
      <c r="C297" s="597" t="s">
        <v>371</v>
      </c>
      <c r="D297" s="598">
        <v>5</v>
      </c>
      <c r="E297" s="597" t="s">
        <v>614</v>
      </c>
      <c r="F297" s="354"/>
      <c r="G297" s="334" t="s">
        <v>13</v>
      </c>
      <c r="H297" s="355">
        <f>D297*F297</f>
        <v>0</v>
      </c>
    </row>
    <row r="300" spans="1:11" s="323" customFormat="1" ht="132.75" customHeight="1">
      <c r="A300" s="780">
        <f>'I.D Strojne inštalacije'!A292+0.01</f>
        <v>3.0699999999999985</v>
      </c>
      <c r="B300" s="817" t="s">
        <v>495</v>
      </c>
      <c r="C300" s="597"/>
      <c r="D300" s="598"/>
      <c r="E300" s="597"/>
      <c r="F300" s="346"/>
      <c r="G300" s="347"/>
      <c r="H300" s="348"/>
    </row>
    <row r="301" spans="1:11" s="353" customFormat="1" ht="16.5">
      <c r="A301" s="605"/>
      <c r="B301" s="818" t="s">
        <v>496</v>
      </c>
      <c r="C301" s="607" t="s">
        <v>45</v>
      </c>
      <c r="D301" s="608">
        <v>92</v>
      </c>
      <c r="E301" s="607" t="s">
        <v>614</v>
      </c>
      <c r="F301" s="351"/>
      <c r="G301" s="334" t="s">
        <v>13</v>
      </c>
      <c r="H301" s="352">
        <f>D301*F301</f>
        <v>0</v>
      </c>
    </row>
    <row r="302" spans="1:11" s="539" customFormat="1" ht="16.5" customHeight="1">
      <c r="A302" s="819"/>
      <c r="B302" s="820" t="s">
        <v>497</v>
      </c>
      <c r="C302" s="821" t="s">
        <v>45</v>
      </c>
      <c r="D302" s="819">
        <v>66</v>
      </c>
      <c r="E302" s="821" t="s">
        <v>614</v>
      </c>
      <c r="F302" s="351"/>
      <c r="G302" s="334" t="s">
        <v>13</v>
      </c>
      <c r="H302" s="538">
        <f>D302*F302</f>
        <v>0</v>
      </c>
    </row>
    <row r="303" spans="1:11" s="539" customFormat="1" ht="16.5" customHeight="1">
      <c r="A303" s="819"/>
      <c r="B303" s="820" t="s">
        <v>498</v>
      </c>
      <c r="C303" s="821" t="s">
        <v>45</v>
      </c>
      <c r="D303" s="819">
        <v>36</v>
      </c>
      <c r="E303" s="821" t="s">
        <v>614</v>
      </c>
      <c r="F303" s="351"/>
      <c r="G303" s="334" t="s">
        <v>13</v>
      </c>
      <c r="H303" s="538">
        <f>D303*F303</f>
        <v>0</v>
      </c>
    </row>
    <row r="306" spans="1:13" s="323" customFormat="1" ht="89.25" customHeight="1">
      <c r="A306" s="583">
        <f>'I.D Strojne inštalacije'!A300+0.01</f>
        <v>3.0799999999999983</v>
      </c>
      <c r="B306" s="817" t="s">
        <v>499</v>
      </c>
      <c r="C306" s="597"/>
      <c r="D306" s="822"/>
      <c r="E306" s="597"/>
      <c r="F306" s="386"/>
      <c r="G306" s="345"/>
      <c r="H306" s="348"/>
      <c r="I306" s="540"/>
      <c r="J306" s="541"/>
      <c r="K306" s="322"/>
      <c r="L306" s="391"/>
      <c r="M306" s="391"/>
    </row>
    <row r="307" spans="1:13" s="539" customFormat="1" ht="16.5" customHeight="1">
      <c r="A307" s="823"/>
      <c r="B307" s="820" t="s">
        <v>500</v>
      </c>
      <c r="C307" s="821" t="s">
        <v>45</v>
      </c>
      <c r="D307" s="819">
        <v>82</v>
      </c>
      <c r="E307" s="821" t="s">
        <v>614</v>
      </c>
      <c r="F307" s="542"/>
      <c r="G307" s="334" t="s">
        <v>13</v>
      </c>
      <c r="H307" s="538">
        <f>D307*F307</f>
        <v>0</v>
      </c>
      <c r="I307" s="543"/>
      <c r="J307" s="544"/>
    </row>
    <row r="308" spans="1:13" s="539" customFormat="1" ht="16.5" customHeight="1">
      <c r="A308" s="823"/>
      <c r="B308" s="820" t="s">
        <v>501</v>
      </c>
      <c r="C308" s="821" t="s">
        <v>45</v>
      </c>
      <c r="D308" s="819">
        <v>44</v>
      </c>
      <c r="E308" s="821" t="s">
        <v>614</v>
      </c>
      <c r="F308" s="542"/>
      <c r="G308" s="334" t="s">
        <v>13</v>
      </c>
      <c r="H308" s="538">
        <f>D308*F308</f>
        <v>0</v>
      </c>
      <c r="I308" s="543"/>
      <c r="J308" s="544"/>
    </row>
    <row r="309" spans="1:13" s="539" customFormat="1" ht="16.5" customHeight="1">
      <c r="A309" s="823"/>
      <c r="B309" s="820" t="s">
        <v>502</v>
      </c>
      <c r="C309" s="821" t="s">
        <v>45</v>
      </c>
      <c r="D309" s="819">
        <v>10</v>
      </c>
      <c r="E309" s="821" t="s">
        <v>614</v>
      </c>
      <c r="F309" s="542"/>
      <c r="G309" s="334" t="s">
        <v>13</v>
      </c>
      <c r="H309" s="538">
        <f>D309*F309</f>
        <v>0</v>
      </c>
      <c r="I309" s="543"/>
      <c r="J309" s="544"/>
    </row>
    <row r="310" spans="1:13" s="539" customFormat="1" ht="16.5" customHeight="1">
      <c r="A310" s="823"/>
      <c r="B310" s="820" t="s">
        <v>503</v>
      </c>
      <c r="C310" s="821" t="s">
        <v>45</v>
      </c>
      <c r="D310" s="819">
        <v>8</v>
      </c>
      <c r="E310" s="821" t="s">
        <v>614</v>
      </c>
      <c r="F310" s="542"/>
      <c r="G310" s="334" t="s">
        <v>13</v>
      </c>
      <c r="H310" s="538">
        <f>D310*F310</f>
        <v>0</v>
      </c>
      <c r="I310" s="543"/>
      <c r="J310" s="544"/>
    </row>
    <row r="313" spans="1:13" s="333" customFormat="1" ht="33" customHeight="1">
      <c r="A313" s="583">
        <f>'I.D Strojne inštalacije'!A306+0.01</f>
        <v>3.0899999999999981</v>
      </c>
      <c r="B313" s="584" t="s">
        <v>504</v>
      </c>
      <c r="C313" s="597"/>
      <c r="D313" s="598"/>
      <c r="E313" s="597"/>
      <c r="F313" s="386"/>
      <c r="G313" s="345"/>
      <c r="H313" s="348"/>
    </row>
    <row r="314" spans="1:13" s="333" customFormat="1" ht="16.5" customHeight="1">
      <c r="A314" s="583"/>
      <c r="B314" s="584"/>
      <c r="C314" s="597" t="s">
        <v>371</v>
      </c>
      <c r="D314" s="598">
        <v>1</v>
      </c>
      <c r="E314" s="597" t="s">
        <v>614</v>
      </c>
      <c r="F314" s="452"/>
      <c r="G314" s="334" t="s">
        <v>13</v>
      </c>
      <c r="H314" s="348">
        <f>D314*F314</f>
        <v>0</v>
      </c>
    </row>
    <row r="315" spans="1:13" s="458" customFormat="1" ht="15" customHeight="1">
      <c r="A315" s="698"/>
      <c r="B315" s="824"/>
      <c r="C315" s="825"/>
      <c r="D315" s="826"/>
      <c r="E315" s="825"/>
      <c r="F315" s="545"/>
      <c r="G315" s="546"/>
      <c r="H315" s="456"/>
    </row>
    <row r="316" spans="1:13" s="458" customFormat="1" ht="15" customHeight="1">
      <c r="A316" s="698"/>
      <c r="B316" s="824"/>
      <c r="C316" s="825"/>
      <c r="D316" s="826"/>
      <c r="E316" s="825"/>
      <c r="F316" s="545"/>
      <c r="G316" s="546"/>
      <c r="H316" s="456"/>
    </row>
    <row r="317" spans="1:13" s="323" customFormat="1" ht="33.75" customHeight="1">
      <c r="A317" s="583">
        <f>A313+0.01</f>
        <v>3.0999999999999979</v>
      </c>
      <c r="B317" s="747" t="s">
        <v>505</v>
      </c>
      <c r="C317" s="597"/>
      <c r="D317" s="598"/>
      <c r="E317" s="597"/>
      <c r="F317" s="346"/>
      <c r="G317" s="347"/>
      <c r="H317" s="348"/>
      <c r="I317" s="349"/>
      <c r="J317" s="350"/>
      <c r="K317" s="322"/>
      <c r="L317" s="391"/>
      <c r="M317" s="391"/>
    </row>
    <row r="318" spans="1:13" s="323" customFormat="1" ht="16.5" customHeight="1">
      <c r="A318" s="583"/>
      <c r="B318" s="747" t="s">
        <v>506</v>
      </c>
      <c r="C318" s="597" t="s">
        <v>30</v>
      </c>
      <c r="D318" s="598">
        <v>1</v>
      </c>
      <c r="E318" s="597" t="s">
        <v>614</v>
      </c>
      <c r="F318" s="346"/>
      <c r="G318" s="334" t="s">
        <v>13</v>
      </c>
      <c r="H318" s="348">
        <f>D318*F318</f>
        <v>0</v>
      </c>
      <c r="I318" s="349"/>
      <c r="J318" s="350"/>
      <c r="K318" s="322"/>
      <c r="L318" s="391"/>
      <c r="M318" s="391"/>
    </row>
    <row r="319" spans="1:13" s="323" customFormat="1" ht="16.5" customHeight="1">
      <c r="A319" s="583"/>
      <c r="B319" s="747" t="s">
        <v>507</v>
      </c>
      <c r="C319" s="597" t="s">
        <v>30</v>
      </c>
      <c r="D319" s="598">
        <v>1</v>
      </c>
      <c r="E319" s="597" t="s">
        <v>614</v>
      </c>
      <c r="F319" s="346"/>
      <c r="G319" s="334" t="s">
        <v>13</v>
      </c>
      <c r="H319" s="348">
        <f>D319*F319</f>
        <v>0</v>
      </c>
      <c r="I319" s="349"/>
      <c r="J319" s="350"/>
      <c r="K319" s="322"/>
      <c r="L319" s="391"/>
      <c r="M319" s="391"/>
    </row>
    <row r="320" spans="1:13" s="323" customFormat="1" ht="16.5" customHeight="1">
      <c r="A320" s="583"/>
      <c r="B320" s="747" t="s">
        <v>508</v>
      </c>
      <c r="C320" s="597" t="s">
        <v>30</v>
      </c>
      <c r="D320" s="598">
        <v>1</v>
      </c>
      <c r="E320" s="597" t="s">
        <v>614</v>
      </c>
      <c r="F320" s="346"/>
      <c r="G320" s="334" t="s">
        <v>13</v>
      </c>
      <c r="H320" s="348">
        <f>D320*F320</f>
        <v>0</v>
      </c>
      <c r="I320" s="349"/>
      <c r="J320" s="350"/>
      <c r="K320" s="322"/>
      <c r="L320" s="391"/>
      <c r="M320" s="391"/>
    </row>
    <row r="321" spans="1:13" s="400" customFormat="1" ht="15.2" customHeight="1">
      <c r="A321" s="637"/>
      <c r="B321" s="638"/>
      <c r="C321" s="639"/>
      <c r="D321" s="640"/>
      <c r="E321" s="639"/>
      <c r="F321" s="547"/>
      <c r="G321" s="548"/>
      <c r="H321" s="397"/>
      <c r="I321" s="549"/>
      <c r="J321" s="399"/>
      <c r="K321" s="453"/>
      <c r="L321" s="454"/>
      <c r="M321" s="454"/>
    </row>
    <row r="322" spans="1:13" s="400" customFormat="1" ht="15.2" customHeight="1">
      <c r="A322" s="637"/>
      <c r="B322" s="638"/>
      <c r="C322" s="639"/>
      <c r="D322" s="640"/>
      <c r="E322" s="639"/>
      <c r="F322" s="547"/>
      <c r="G322" s="548"/>
      <c r="H322" s="397"/>
      <c r="I322" s="549"/>
      <c r="J322" s="399"/>
      <c r="K322" s="453"/>
      <c r="L322" s="454"/>
      <c r="M322" s="454"/>
    </row>
    <row r="323" spans="1:13" s="323" customFormat="1" ht="33">
      <c r="A323" s="583">
        <f>A317+0.01</f>
        <v>3.1099999999999977</v>
      </c>
      <c r="B323" s="584" t="s">
        <v>509</v>
      </c>
      <c r="C323" s="597"/>
      <c r="D323" s="598"/>
      <c r="E323" s="597"/>
      <c r="F323" s="346"/>
      <c r="G323" s="347"/>
      <c r="H323" s="348"/>
      <c r="I323" s="322"/>
      <c r="J323" s="391"/>
      <c r="K323" s="391"/>
    </row>
    <row r="324" spans="1:13" s="323" customFormat="1" ht="16.5">
      <c r="A324" s="583"/>
      <c r="B324" s="584"/>
      <c r="C324" s="597" t="s">
        <v>371</v>
      </c>
      <c r="D324" s="598">
        <v>1</v>
      </c>
      <c r="E324" s="597" t="s">
        <v>614</v>
      </c>
      <c r="F324" s="550"/>
      <c r="G324" s="334" t="s">
        <v>13</v>
      </c>
      <c r="H324" s="348">
        <f>D324*F324</f>
        <v>0</v>
      </c>
      <c r="I324" s="322"/>
      <c r="J324" s="391"/>
      <c r="K324" s="391"/>
    </row>
    <row r="325" spans="1:13" s="400" customFormat="1">
      <c r="A325" s="637"/>
      <c r="B325" s="638"/>
      <c r="C325" s="639"/>
      <c r="D325" s="640"/>
      <c r="E325" s="639"/>
      <c r="F325" s="551"/>
      <c r="G325" s="552"/>
      <c r="H325" s="397"/>
      <c r="I325" s="453"/>
      <c r="J325" s="454"/>
      <c r="K325" s="454"/>
    </row>
    <row r="326" spans="1:13" s="400" customFormat="1">
      <c r="A326" s="637"/>
      <c r="B326" s="638"/>
      <c r="C326" s="639"/>
      <c r="D326" s="640"/>
      <c r="E326" s="639"/>
      <c r="F326" s="551"/>
      <c r="G326" s="552"/>
      <c r="H326" s="397"/>
      <c r="I326" s="453"/>
      <c r="J326" s="454"/>
      <c r="K326" s="454"/>
    </row>
    <row r="327" spans="1:13" s="323" customFormat="1" ht="67.5" customHeight="1">
      <c r="A327" s="780">
        <f>A323+0.01</f>
        <v>3.1199999999999974</v>
      </c>
      <c r="B327" s="584" t="s">
        <v>510</v>
      </c>
      <c r="C327" s="597"/>
      <c r="D327" s="598"/>
      <c r="E327" s="597"/>
      <c r="F327" s="452"/>
      <c r="G327" s="331"/>
      <c r="H327" s="348"/>
    </row>
    <row r="328" spans="1:13" s="323" customFormat="1" ht="16.5" customHeight="1">
      <c r="A328" s="583"/>
      <c r="B328" s="584"/>
      <c r="C328" s="597" t="s">
        <v>371</v>
      </c>
      <c r="D328" s="598">
        <v>1</v>
      </c>
      <c r="E328" s="597" t="s">
        <v>614</v>
      </c>
      <c r="F328" s="386"/>
      <c r="G328" s="334" t="s">
        <v>13</v>
      </c>
      <c r="H328" s="348">
        <f>D328*F328</f>
        <v>0</v>
      </c>
    </row>
    <row r="329" spans="1:13" s="400" customFormat="1" ht="15" customHeight="1">
      <c r="A329" s="637"/>
      <c r="B329" s="638"/>
      <c r="C329" s="639"/>
      <c r="D329" s="640"/>
      <c r="E329" s="639"/>
      <c r="F329" s="410"/>
      <c r="G329" s="411"/>
      <c r="H329" s="397"/>
    </row>
    <row r="330" spans="1:13" s="400" customFormat="1" ht="15" customHeight="1">
      <c r="A330" s="637"/>
      <c r="B330" s="638"/>
      <c r="C330" s="639"/>
      <c r="D330" s="640"/>
      <c r="E330" s="639"/>
      <c r="F330" s="410"/>
      <c r="G330" s="411"/>
      <c r="H330" s="397"/>
    </row>
    <row r="331" spans="1:13" s="323" customFormat="1" ht="33">
      <c r="A331" s="583">
        <f>'I.D Strojne inštalacije'!A327+0.01</f>
        <v>3.1299999999999972</v>
      </c>
      <c r="B331" s="584" t="s">
        <v>511</v>
      </c>
      <c r="C331" s="597"/>
      <c r="D331" s="598"/>
      <c r="E331" s="597"/>
      <c r="F331" s="386"/>
      <c r="G331" s="345"/>
      <c r="H331" s="348"/>
    </row>
    <row r="332" spans="1:13" s="323" customFormat="1" ht="16.5">
      <c r="A332" s="583"/>
      <c r="B332" s="584"/>
      <c r="C332" s="597" t="s">
        <v>371</v>
      </c>
      <c r="D332" s="598">
        <v>1</v>
      </c>
      <c r="E332" s="597" t="s">
        <v>614</v>
      </c>
      <c r="F332" s="452"/>
      <c r="G332" s="334" t="s">
        <v>13</v>
      </c>
      <c r="H332" s="348">
        <f>D332*F332</f>
        <v>0</v>
      </c>
    </row>
    <row r="333" spans="1:13" s="400" customFormat="1">
      <c r="A333" s="637"/>
      <c r="B333" s="638"/>
      <c r="C333" s="639"/>
      <c r="D333" s="640"/>
      <c r="E333" s="639"/>
      <c r="F333" s="395"/>
      <c r="G333" s="396"/>
      <c r="H333" s="397"/>
    </row>
    <row r="334" spans="1:13" s="400" customFormat="1">
      <c r="A334" s="637"/>
      <c r="B334" s="638"/>
      <c r="C334" s="639"/>
      <c r="D334" s="640"/>
      <c r="E334" s="639"/>
      <c r="F334" s="395"/>
      <c r="G334" s="396"/>
      <c r="H334" s="397"/>
    </row>
    <row r="335" spans="1:13" s="323" customFormat="1" ht="33">
      <c r="A335" s="583">
        <f>A331+0.01</f>
        <v>3.139999999999997</v>
      </c>
      <c r="B335" s="584" t="s">
        <v>512</v>
      </c>
      <c r="C335" s="597"/>
      <c r="D335" s="598"/>
      <c r="E335" s="597"/>
      <c r="F335" s="452"/>
      <c r="G335" s="331"/>
      <c r="H335" s="348"/>
      <c r="I335" s="391"/>
    </row>
    <row r="336" spans="1:13" s="323" customFormat="1" ht="16.5" customHeight="1">
      <c r="A336" s="583"/>
      <c r="B336" s="584"/>
      <c r="C336" s="597" t="s">
        <v>371</v>
      </c>
      <c r="D336" s="598">
        <v>1</v>
      </c>
      <c r="E336" s="597" t="s">
        <v>614</v>
      </c>
      <c r="F336" s="452"/>
      <c r="G336" s="334" t="s">
        <v>13</v>
      </c>
      <c r="H336" s="348">
        <f>D336*F336</f>
        <v>0</v>
      </c>
      <c r="I336" s="391"/>
    </row>
    <row r="337" spans="1:9" s="323" customFormat="1" ht="15" customHeight="1">
      <c r="A337" s="645"/>
      <c r="B337" s="827"/>
      <c r="C337" s="635"/>
      <c r="D337" s="636"/>
      <c r="E337" s="635"/>
      <c r="F337" s="493"/>
      <c r="G337" s="494"/>
      <c r="H337" s="490"/>
      <c r="I337" s="391"/>
    </row>
    <row r="338" spans="1:9" s="323" customFormat="1" ht="15" customHeight="1">
      <c r="A338" s="645"/>
      <c r="B338" s="827"/>
      <c r="C338" s="750"/>
      <c r="D338" s="751"/>
      <c r="E338" s="750"/>
      <c r="F338" s="392"/>
      <c r="G338" s="393"/>
      <c r="H338" s="553"/>
    </row>
    <row r="339" spans="1:9" s="323" customFormat="1" ht="16.5" customHeight="1">
      <c r="A339" s="583">
        <f>A335+0.01</f>
        <v>3.1499999999999968</v>
      </c>
      <c r="B339" s="828" t="s">
        <v>513</v>
      </c>
      <c r="C339" s="597"/>
      <c r="D339" s="598"/>
      <c r="E339" s="597"/>
      <c r="F339" s="386"/>
      <c r="G339" s="345"/>
      <c r="H339" s="348"/>
    </row>
    <row r="340" spans="1:9" s="323" customFormat="1" ht="16.5" customHeight="1">
      <c r="A340" s="583"/>
      <c r="B340" s="584"/>
      <c r="C340" s="597" t="s">
        <v>371</v>
      </c>
      <c r="D340" s="598">
        <v>1</v>
      </c>
      <c r="E340" s="597" t="s">
        <v>614</v>
      </c>
      <c r="F340" s="452"/>
      <c r="G340" s="334" t="s">
        <v>13</v>
      </c>
      <c r="H340" s="348">
        <f>D340*F340</f>
        <v>0</v>
      </c>
    </row>
    <row r="341" spans="1:9" s="323" customFormat="1" ht="15" customHeight="1">
      <c r="A341" s="645"/>
      <c r="B341" s="827"/>
      <c r="C341" s="635"/>
      <c r="D341" s="636"/>
      <c r="E341" s="635"/>
      <c r="F341" s="493"/>
      <c r="G341" s="494"/>
      <c r="H341" s="490"/>
    </row>
    <row r="342" spans="1:9" s="323" customFormat="1" ht="16.5">
      <c r="A342" s="645"/>
      <c r="B342" s="827"/>
      <c r="C342" s="635"/>
      <c r="D342" s="636"/>
      <c r="E342" s="635"/>
      <c r="F342" s="493"/>
      <c r="G342" s="494"/>
      <c r="H342" s="490"/>
    </row>
    <row r="343" spans="1:9" s="323" customFormat="1" ht="72.75" customHeight="1">
      <c r="A343" s="583">
        <f>A339+0.01</f>
        <v>3.1599999999999966</v>
      </c>
      <c r="B343" s="584" t="s">
        <v>514</v>
      </c>
      <c r="C343" s="597"/>
      <c r="D343" s="598"/>
      <c r="E343" s="597"/>
      <c r="F343" s="386"/>
      <c r="G343" s="345"/>
      <c r="H343" s="348"/>
    </row>
    <row r="344" spans="1:9" s="323" customFormat="1" ht="16.5">
      <c r="A344" s="583"/>
      <c r="B344" s="584"/>
      <c r="C344" s="597" t="s">
        <v>388</v>
      </c>
      <c r="D344" s="598">
        <v>20</v>
      </c>
      <c r="E344" s="597" t="s">
        <v>614</v>
      </c>
      <c r="F344" s="386"/>
      <c r="G344" s="334" t="s">
        <v>13</v>
      </c>
      <c r="H344" s="348">
        <f>D344*F344</f>
        <v>0</v>
      </c>
    </row>
    <row r="345" spans="1:9" s="400" customFormat="1">
      <c r="A345" s="637"/>
      <c r="B345" s="638"/>
      <c r="C345" s="639"/>
      <c r="D345" s="640"/>
      <c r="E345" s="639"/>
      <c r="F345" s="410"/>
      <c r="G345" s="411"/>
      <c r="H345" s="397"/>
    </row>
    <row r="346" spans="1:9" s="400" customFormat="1">
      <c r="A346" s="637"/>
      <c r="B346" s="638"/>
      <c r="C346" s="639"/>
      <c r="D346" s="640"/>
      <c r="E346" s="639"/>
      <c r="F346" s="410"/>
      <c r="G346" s="411"/>
      <c r="H346" s="397"/>
    </row>
    <row r="347" spans="1:9" s="323" customFormat="1" ht="17.25" thickBot="1">
      <c r="A347" s="645"/>
      <c r="B347" s="775" t="s">
        <v>520</v>
      </c>
      <c r="C347" s="829"/>
      <c r="D347" s="830"/>
      <c r="E347" s="829"/>
      <c r="F347" s="507"/>
      <c r="G347" s="508"/>
      <c r="H347" s="554">
        <f>SUM(H236:H344)</f>
        <v>0</v>
      </c>
    </row>
    <row r="348" spans="1:9" s="400" customFormat="1" ht="15.75" thickTop="1">
      <c r="A348" s="637"/>
      <c r="B348" s="831"/>
      <c r="C348" s="832"/>
      <c r="D348" s="833"/>
      <c r="E348" s="832"/>
      <c r="F348" s="555"/>
      <c r="G348" s="556"/>
      <c r="H348" s="557"/>
    </row>
    <row r="349" spans="1:9" s="400" customFormat="1">
      <c r="A349" s="637"/>
      <c r="B349" s="831"/>
      <c r="C349" s="832"/>
      <c r="D349" s="833"/>
      <c r="E349" s="832"/>
      <c r="F349" s="555"/>
      <c r="G349" s="556"/>
      <c r="H349" s="557"/>
    </row>
    <row r="350" spans="1:9" s="323" customFormat="1" ht="18">
      <c r="A350" s="653">
        <v>4</v>
      </c>
      <c r="B350" s="654" t="s">
        <v>99</v>
      </c>
      <c r="C350" s="571"/>
      <c r="D350" s="572"/>
      <c r="E350" s="571"/>
      <c r="F350" s="558"/>
      <c r="G350" s="559"/>
      <c r="H350" s="560"/>
    </row>
    <row r="351" spans="1:9" s="400" customFormat="1">
      <c r="A351" s="637"/>
      <c r="B351" s="831"/>
      <c r="C351" s="832"/>
      <c r="D351" s="833"/>
      <c r="E351" s="832"/>
      <c r="F351" s="555"/>
      <c r="G351" s="556"/>
      <c r="H351" s="557"/>
    </row>
    <row r="352" spans="1:9" s="400" customFormat="1" ht="15" customHeight="1">
      <c r="A352" s="637"/>
      <c r="B352" s="638"/>
      <c r="C352" s="647"/>
      <c r="D352" s="648"/>
      <c r="E352" s="647"/>
      <c r="F352" s="410"/>
      <c r="G352" s="411"/>
      <c r="H352" s="412"/>
    </row>
    <row r="353" spans="1:10" s="323" customFormat="1" ht="16.5" customHeight="1">
      <c r="A353" s="583">
        <f>A350+0.01</f>
        <v>4.01</v>
      </c>
      <c r="B353" s="584" t="s">
        <v>515</v>
      </c>
      <c r="C353" s="597"/>
      <c r="D353" s="598"/>
      <c r="E353" s="597"/>
      <c r="F353" s="452"/>
      <c r="G353" s="331"/>
      <c r="H353" s="348"/>
      <c r="I353" s="561"/>
      <c r="J353" s="350"/>
    </row>
    <row r="354" spans="1:10" s="323" customFormat="1" ht="16.5" customHeight="1">
      <c r="A354" s="583"/>
      <c r="B354" s="584"/>
      <c r="C354" s="597" t="s">
        <v>30</v>
      </c>
      <c r="D354" s="598">
        <v>2</v>
      </c>
      <c r="E354" s="597" t="s">
        <v>614</v>
      </c>
      <c r="F354" s="452"/>
      <c r="G354" s="334" t="s">
        <v>13</v>
      </c>
      <c r="H354" s="348">
        <f>D354*F354</f>
        <v>0</v>
      </c>
      <c r="I354" s="561"/>
      <c r="J354" s="350"/>
    </row>
    <row r="355" spans="1:10" s="323" customFormat="1" ht="16.5">
      <c r="A355" s="633"/>
      <c r="B355" s="646"/>
      <c r="C355" s="635"/>
      <c r="D355" s="636"/>
      <c r="E355" s="635"/>
      <c r="F355" s="485"/>
      <c r="G355" s="486"/>
      <c r="H355" s="510"/>
    </row>
    <row r="356" spans="1:10" s="323" customFormat="1" ht="16.5">
      <c r="A356" s="633"/>
      <c r="B356" s="646"/>
      <c r="C356" s="635"/>
      <c r="D356" s="636"/>
      <c r="E356" s="635"/>
      <c r="F356" s="485"/>
      <c r="G356" s="486"/>
      <c r="H356" s="510"/>
    </row>
    <row r="357" spans="1:10" s="323" customFormat="1" ht="16.5" customHeight="1">
      <c r="A357" s="583">
        <f>'I.D Strojne inštalacije'!A353+0.01</f>
        <v>4.0199999999999996</v>
      </c>
      <c r="B357" s="584" t="s">
        <v>516</v>
      </c>
      <c r="C357" s="597"/>
      <c r="D357" s="598"/>
      <c r="E357" s="597"/>
      <c r="F357" s="452"/>
      <c r="G357" s="331"/>
      <c r="H357" s="348"/>
      <c r="I357" s="561"/>
      <c r="J357" s="350"/>
    </row>
    <row r="358" spans="1:10" s="323" customFormat="1" ht="16.5" customHeight="1">
      <c r="A358" s="583"/>
      <c r="B358" s="584"/>
      <c r="C358" s="597" t="s">
        <v>30</v>
      </c>
      <c r="D358" s="598">
        <v>1</v>
      </c>
      <c r="E358" s="597" t="s">
        <v>614</v>
      </c>
      <c r="F358" s="452"/>
      <c r="G358" s="334" t="s">
        <v>13</v>
      </c>
      <c r="H358" s="348">
        <f>D358*F358</f>
        <v>0</v>
      </c>
      <c r="I358" s="561"/>
      <c r="J358" s="350"/>
    </row>
    <row r="359" spans="1:10" s="323" customFormat="1" ht="15" customHeight="1">
      <c r="A359" s="645"/>
      <c r="B359" s="827"/>
      <c r="C359" s="635"/>
      <c r="D359" s="636"/>
      <c r="E359" s="635"/>
      <c r="F359" s="493"/>
      <c r="G359" s="494"/>
      <c r="H359" s="490"/>
      <c r="I359" s="561"/>
      <c r="J359" s="350"/>
    </row>
    <row r="360" spans="1:10" s="323" customFormat="1" ht="15" customHeight="1">
      <c r="A360" s="645"/>
      <c r="B360" s="827"/>
      <c r="C360" s="750"/>
      <c r="D360" s="751"/>
      <c r="E360" s="750"/>
      <c r="F360" s="392"/>
      <c r="G360" s="393"/>
      <c r="H360" s="553"/>
    </row>
    <row r="361" spans="1:10" s="323" customFormat="1" ht="33">
      <c r="A361" s="583">
        <f>A357+0.01</f>
        <v>4.0299999999999994</v>
      </c>
      <c r="B361" s="584" t="s">
        <v>517</v>
      </c>
      <c r="C361" s="597"/>
      <c r="D361" s="598"/>
      <c r="E361" s="597"/>
      <c r="F361" s="386"/>
      <c r="G361" s="345"/>
      <c r="H361" s="348"/>
    </row>
    <row r="362" spans="1:10" s="323" customFormat="1" ht="16.5">
      <c r="A362" s="583"/>
      <c r="B362" s="584"/>
      <c r="C362" s="597" t="s">
        <v>371</v>
      </c>
      <c r="D362" s="598">
        <v>1</v>
      </c>
      <c r="E362" s="597" t="s">
        <v>614</v>
      </c>
      <c r="F362" s="386"/>
      <c r="G362" s="334" t="s">
        <v>13</v>
      </c>
      <c r="H362" s="348">
        <f>D362*F362</f>
        <v>0</v>
      </c>
    </row>
    <row r="363" spans="1:10" s="323" customFormat="1" ht="16.5">
      <c r="A363" s="645"/>
      <c r="B363" s="827"/>
      <c r="C363" s="635"/>
      <c r="D363" s="636"/>
      <c r="E363" s="635"/>
      <c r="F363" s="392"/>
      <c r="G363" s="393"/>
      <c r="H363" s="490"/>
    </row>
    <row r="364" spans="1:10" s="323" customFormat="1" ht="16.5">
      <c r="A364" s="645"/>
      <c r="B364" s="827"/>
      <c r="C364" s="635"/>
      <c r="D364" s="636"/>
      <c r="E364" s="635"/>
      <c r="F364" s="493"/>
      <c r="G364" s="494"/>
      <c r="H364" s="490"/>
    </row>
    <row r="365" spans="1:10" s="323" customFormat="1" ht="16.5">
      <c r="A365" s="583">
        <f>A361+0.01</f>
        <v>4.0399999999999991</v>
      </c>
      <c r="B365" s="603" t="s">
        <v>692</v>
      </c>
      <c r="C365" s="597"/>
      <c r="D365" s="598"/>
      <c r="E365" s="597"/>
      <c r="F365" s="455"/>
      <c r="G365" s="331"/>
      <c r="H365" s="355"/>
    </row>
    <row r="366" spans="1:10" s="323" customFormat="1" ht="16.5">
      <c r="A366" s="583"/>
      <c r="B366" s="584" t="s">
        <v>389</v>
      </c>
      <c r="C366" s="597" t="s">
        <v>371</v>
      </c>
      <c r="D366" s="834">
        <f>SUM(H69+H227+H347)</f>
        <v>0</v>
      </c>
      <c r="E366" s="597"/>
      <c r="F366" s="354"/>
      <c r="G366" s="334" t="s">
        <v>13</v>
      </c>
      <c r="H366" s="355">
        <f>D366*0.01</f>
        <v>0</v>
      </c>
    </row>
    <row r="367" spans="1:10" s="323" customFormat="1" ht="16.5">
      <c r="A367" s="645"/>
      <c r="B367" s="827"/>
      <c r="C367" s="635"/>
      <c r="D367" s="636"/>
      <c r="E367" s="635"/>
      <c r="F367" s="485"/>
      <c r="G367" s="393"/>
      <c r="H367" s="350"/>
    </row>
    <row r="368" spans="1:10" s="323" customFormat="1" ht="16.5">
      <c r="A368" s="645"/>
      <c r="B368" s="827"/>
      <c r="C368" s="635"/>
      <c r="D368" s="636"/>
      <c r="E368" s="635"/>
      <c r="F368" s="493"/>
      <c r="G368" s="494"/>
      <c r="H368" s="553"/>
    </row>
    <row r="369" spans="1:8" s="323" customFormat="1" ht="16.5">
      <c r="A369" s="583">
        <f>A365+0.01</f>
        <v>4.0499999999999989</v>
      </c>
      <c r="B369" s="584" t="s">
        <v>518</v>
      </c>
      <c r="C369" s="597"/>
      <c r="D369" s="598"/>
      <c r="E369" s="597"/>
      <c r="F369" s="452"/>
      <c r="G369" s="331"/>
      <c r="H369" s="348"/>
    </row>
    <row r="370" spans="1:8" s="323" customFormat="1" ht="16.5">
      <c r="A370" s="583"/>
      <c r="B370" s="584" t="s">
        <v>519</v>
      </c>
      <c r="C370" s="597" t="s">
        <v>371</v>
      </c>
      <c r="D370" s="834">
        <f>SUM(H69+H227+H347)</f>
        <v>0</v>
      </c>
      <c r="E370" s="597"/>
      <c r="F370" s="386"/>
      <c r="G370" s="334" t="s">
        <v>13</v>
      </c>
      <c r="H370" s="355">
        <f>D370*0.02</f>
        <v>0</v>
      </c>
    </row>
    <row r="371" spans="1:8" s="323" customFormat="1" ht="16.5">
      <c r="A371" s="645"/>
      <c r="B371" s="827"/>
      <c r="C371" s="635"/>
      <c r="D371" s="636"/>
      <c r="E371" s="635"/>
      <c r="F371" s="392"/>
      <c r="G371" s="393"/>
      <c r="H371" s="350"/>
    </row>
    <row r="372" spans="1:8" s="323" customFormat="1" ht="16.5">
      <c r="A372" s="645"/>
      <c r="B372" s="827"/>
      <c r="C372" s="635"/>
      <c r="D372" s="636"/>
      <c r="E372" s="635"/>
      <c r="F372" s="493"/>
      <c r="G372" s="494"/>
      <c r="H372" s="490"/>
    </row>
    <row r="373" spans="1:8" s="323" customFormat="1" ht="18" customHeight="1" thickBot="1">
      <c r="A373" s="645"/>
      <c r="B373" s="775" t="s">
        <v>521</v>
      </c>
      <c r="C373" s="829"/>
      <c r="D373" s="830"/>
      <c r="E373" s="829"/>
      <c r="F373" s="507"/>
      <c r="G373" s="508"/>
      <c r="H373" s="554">
        <f>SUM(H353:H370)</f>
        <v>0</v>
      </c>
    </row>
    <row r="374" spans="1:8" ht="15.75" thickTop="1"/>
  </sheetData>
  <sheetProtection password="C83B" sheet="1" objects="1" scenarios="1"/>
  <pageMargins left="0.7" right="0.7" top="0.75" bottom="0.75" header="0.3" footer="0.3"/>
  <pageSetup paperSize="9" orientation="portrait" horizontalDpi="300" verticalDpi="300" r:id="rId1"/>
  <headerFooter alignWithMargins="0">
    <oddFooter>&amp;L&amp;10I. PRIZIDAVA K SERVISNEMU OBJEKTU&amp;C&amp;10&amp;P/&amp;N&amp;R&amp;10STROJNE INŠTALACIJE</oddFooter>
  </headerFooter>
  <rowBreaks count="4" manualBreakCount="4">
    <brk id="71" max="4" man="1"/>
    <brk id="230" max="4" man="1"/>
    <brk id="322" max="7" man="1"/>
    <brk id="349" max="4" man="1"/>
  </rowBreaks>
  <ignoredErrors>
    <ignoredError sqref="B366 B370" numberStoredAsText="1"/>
  </ignoredErrors>
</worksheet>
</file>

<file path=xl/worksheets/sheet6.xml><?xml version="1.0" encoding="utf-8"?>
<worksheet xmlns="http://schemas.openxmlformats.org/spreadsheetml/2006/main" xmlns:r="http://schemas.openxmlformats.org/officeDocument/2006/relationships">
  <dimension ref="B1:D1790"/>
  <sheetViews>
    <sheetView showZeros="0" view="pageLayout" zoomScaleSheetLayoutView="100" workbookViewId="0">
      <selection activeCell="D18" sqref="D18"/>
    </sheetView>
  </sheetViews>
  <sheetFormatPr defaultRowHeight="16.5"/>
  <cols>
    <col min="1" max="1" width="9.140625" style="264" customWidth="1"/>
    <col min="2" max="2" width="7.7109375" style="281" customWidth="1"/>
    <col min="3" max="3" width="36.5703125" style="271" customWidth="1"/>
    <col min="4" max="4" width="31.5703125" style="282" customWidth="1"/>
    <col min="5" max="5" width="12.28515625" style="264" customWidth="1"/>
    <col min="6" max="6" width="9.140625" style="264" customWidth="1"/>
    <col min="7" max="16384" width="9.140625" style="264"/>
  </cols>
  <sheetData>
    <row r="1" spans="2:4">
      <c r="B1" s="261"/>
      <c r="C1" s="262"/>
      <c r="D1" s="263"/>
    </row>
    <row r="2" spans="2:4">
      <c r="B2" s="261"/>
      <c r="C2" s="262"/>
      <c r="D2" s="263"/>
    </row>
    <row r="3" spans="2:4" ht="18.75">
      <c r="B3" s="261"/>
      <c r="C3" s="984" t="s">
        <v>332</v>
      </c>
      <c r="D3" s="984"/>
    </row>
    <row r="4" spans="2:4">
      <c r="B4" s="261"/>
      <c r="C4" s="262"/>
      <c r="D4" s="263"/>
    </row>
    <row r="5" spans="2:4">
      <c r="B5" s="265" t="s">
        <v>2</v>
      </c>
      <c r="C5" s="985" t="s">
        <v>16</v>
      </c>
      <c r="D5" s="985"/>
    </row>
    <row r="6" spans="2:4">
      <c r="B6" s="265"/>
      <c r="C6" s="266"/>
      <c r="D6" s="266"/>
    </row>
    <row r="7" spans="2:4">
      <c r="B7" s="265"/>
      <c r="C7" s="267"/>
      <c r="D7" s="268"/>
    </row>
    <row r="8" spans="2:4" s="270" customFormat="1">
      <c r="B8" s="74" t="s">
        <v>55</v>
      </c>
      <c r="C8" s="186" t="s">
        <v>111</v>
      </c>
      <c r="D8" s="275"/>
    </row>
    <row r="9" spans="2:4" s="270" customFormat="1">
      <c r="B9" s="150" t="s">
        <v>102</v>
      </c>
      <c r="C9" s="67" t="s">
        <v>68</v>
      </c>
      <c r="D9" s="71">
        <f>'II.Gradbeno obrtna dela '!H17</f>
        <v>0</v>
      </c>
    </row>
    <row r="10" spans="2:4" s="270" customFormat="1">
      <c r="B10" s="150" t="s">
        <v>103</v>
      </c>
      <c r="C10" s="3" t="s">
        <v>69</v>
      </c>
      <c r="D10" s="71">
        <f>'II.Gradbeno obrtna dela '!H46</f>
        <v>0</v>
      </c>
    </row>
    <row r="11" spans="2:4" s="270" customFormat="1">
      <c r="B11" s="150" t="s">
        <v>104</v>
      </c>
      <c r="C11" s="3" t="s">
        <v>160</v>
      </c>
      <c r="D11" s="71">
        <f>'II.Gradbeno obrtna dela '!H68</f>
        <v>0</v>
      </c>
    </row>
    <row r="12" spans="2:4" s="270" customFormat="1">
      <c r="B12" s="150" t="s">
        <v>105</v>
      </c>
      <c r="C12" s="3" t="s">
        <v>188</v>
      </c>
      <c r="D12" s="71">
        <f>'II.Gradbeno obrtna dela '!H87</f>
        <v>0</v>
      </c>
    </row>
    <row r="13" spans="2:4" s="270" customFormat="1">
      <c r="B13" s="150" t="s">
        <v>333</v>
      </c>
      <c r="C13" s="3" t="s">
        <v>189</v>
      </c>
      <c r="D13" s="71">
        <f>'II.Gradbeno obrtna dela '!H101</f>
        <v>0</v>
      </c>
    </row>
    <row r="14" spans="2:4" s="270" customFormat="1" ht="17.25" thickBot="1">
      <c r="B14" s="150"/>
      <c r="C14" s="151" t="s">
        <v>112</v>
      </c>
      <c r="D14" s="152">
        <f>SUM(D9:D13)</f>
        <v>0</v>
      </c>
    </row>
    <row r="15" spans="2:4" s="270" customFormat="1" ht="17.25" thickTop="1">
      <c r="B15" s="150"/>
      <c r="C15" s="1"/>
      <c r="D15" s="71"/>
    </row>
    <row r="16" spans="2:4" s="270" customFormat="1">
      <c r="B16" s="74" t="s">
        <v>56</v>
      </c>
      <c r="C16" s="186" t="s">
        <v>113</v>
      </c>
      <c r="D16" s="275"/>
    </row>
    <row r="17" spans="2:4" s="270" customFormat="1">
      <c r="B17" s="150" t="s">
        <v>106</v>
      </c>
      <c r="C17" s="1" t="s">
        <v>350</v>
      </c>
      <c r="D17" s="71">
        <f>'II.Gradbeno obrtna dela '!H139</f>
        <v>0</v>
      </c>
    </row>
    <row r="18" spans="2:4" s="270" customFormat="1">
      <c r="B18" s="150" t="s">
        <v>107</v>
      </c>
      <c r="C18" s="1" t="s">
        <v>116</v>
      </c>
      <c r="D18" s="71">
        <f>'II.Gradbeno obrtna dela '!H149</f>
        <v>0</v>
      </c>
    </row>
    <row r="19" spans="2:4" s="270" customFormat="1" ht="16.5" customHeight="1">
      <c r="B19" s="150" t="s">
        <v>108</v>
      </c>
      <c r="C19" s="1" t="s">
        <v>363</v>
      </c>
      <c r="D19" s="71">
        <f>'II.Gradbeno obrtna dela '!H175</f>
        <v>0</v>
      </c>
    </row>
    <row r="20" spans="2:4" s="270" customFormat="1" ht="16.5" customHeight="1">
      <c r="B20" s="150" t="s">
        <v>763</v>
      </c>
      <c r="C20" s="1" t="s">
        <v>762</v>
      </c>
      <c r="D20" s="71">
        <f>'II.Gradbeno obrtna dela '!H189</f>
        <v>0</v>
      </c>
    </row>
    <row r="21" spans="2:4" s="270" customFormat="1" ht="17.25" thickBot="1">
      <c r="B21" s="75"/>
      <c r="C21" s="153" t="s">
        <v>119</v>
      </c>
      <c r="D21" s="273">
        <f>SUM(D17:D20)</f>
        <v>0</v>
      </c>
    </row>
    <row r="22" spans="2:4" s="270" customFormat="1" ht="17.25" thickTop="1">
      <c r="B22" s="75"/>
      <c r="C22" s="156"/>
      <c r="D22" s="274"/>
    </row>
    <row r="23" spans="2:4" s="270" customFormat="1">
      <c r="B23" s="74"/>
      <c r="C23" s="186"/>
      <c r="D23" s="275"/>
    </row>
    <row r="24" spans="2:4" s="277" customFormat="1" ht="17.25" thickBot="1">
      <c r="B24" s="74"/>
      <c r="C24" s="97" t="s">
        <v>334</v>
      </c>
      <c r="D24" s="276">
        <f>SUM(D14+D21)</f>
        <v>0</v>
      </c>
    </row>
    <row r="25" spans="2:4" s="277" customFormat="1" ht="17.25" thickTop="1">
      <c r="B25" s="269"/>
      <c r="C25" s="275"/>
      <c r="D25" s="278"/>
    </row>
    <row r="26" spans="2:4" s="277" customFormat="1">
      <c r="B26" s="269"/>
      <c r="C26" s="275"/>
      <c r="D26" s="278"/>
    </row>
    <row r="27" spans="2:4">
      <c r="B27" s="272"/>
      <c r="C27" s="279"/>
      <c r="D27" s="280"/>
    </row>
    <row r="28" spans="2:4">
      <c r="B28" s="272"/>
      <c r="C28" s="279"/>
      <c r="D28" s="280"/>
    </row>
    <row r="29" spans="2:4">
      <c r="B29" s="272"/>
      <c r="C29" s="279"/>
      <c r="D29" s="280"/>
    </row>
    <row r="30" spans="2:4">
      <c r="B30" s="272"/>
      <c r="C30" s="279"/>
      <c r="D30" s="280"/>
    </row>
    <row r="31" spans="2:4">
      <c r="B31" s="272"/>
      <c r="C31" s="279"/>
      <c r="D31" s="280"/>
    </row>
    <row r="32" spans="2:4">
      <c r="B32" s="272"/>
      <c r="C32" s="279"/>
      <c r="D32" s="280"/>
    </row>
    <row r="33" spans="2:4">
      <c r="B33" s="272"/>
      <c r="C33" s="279"/>
      <c r="D33" s="280"/>
    </row>
    <row r="34" spans="2:4">
      <c r="B34" s="272"/>
      <c r="C34" s="279"/>
      <c r="D34" s="280"/>
    </row>
    <row r="35" spans="2:4">
      <c r="B35" s="272"/>
      <c r="C35" s="279"/>
      <c r="D35" s="280"/>
    </row>
    <row r="36" spans="2:4">
      <c r="B36" s="272"/>
      <c r="C36" s="279"/>
      <c r="D36" s="280"/>
    </row>
    <row r="37" spans="2:4">
      <c r="B37" s="272"/>
      <c r="C37" s="279"/>
      <c r="D37" s="280"/>
    </row>
    <row r="38" spans="2:4">
      <c r="B38" s="272"/>
      <c r="C38" s="279"/>
      <c r="D38" s="280"/>
    </row>
    <row r="39" spans="2:4">
      <c r="B39" s="272"/>
      <c r="C39" s="279"/>
      <c r="D39" s="280"/>
    </row>
    <row r="40" spans="2:4">
      <c r="B40" s="272"/>
      <c r="C40" s="279"/>
      <c r="D40" s="280"/>
    </row>
    <row r="41" spans="2:4">
      <c r="B41" s="272"/>
      <c r="C41" s="279"/>
      <c r="D41" s="280"/>
    </row>
    <row r="42" spans="2:4">
      <c r="B42" s="272"/>
      <c r="C42" s="279"/>
      <c r="D42" s="280"/>
    </row>
    <row r="43" spans="2:4">
      <c r="B43" s="272"/>
      <c r="C43" s="279"/>
      <c r="D43" s="280"/>
    </row>
    <row r="44" spans="2:4">
      <c r="B44" s="272"/>
      <c r="C44" s="279"/>
      <c r="D44" s="280"/>
    </row>
    <row r="45" spans="2:4">
      <c r="B45" s="272"/>
      <c r="C45" s="279"/>
      <c r="D45" s="280"/>
    </row>
    <row r="46" spans="2:4">
      <c r="B46" s="272"/>
      <c r="C46" s="279"/>
      <c r="D46" s="280"/>
    </row>
    <row r="47" spans="2:4">
      <c r="B47" s="272"/>
      <c r="C47" s="279"/>
      <c r="D47" s="280"/>
    </row>
    <row r="48" spans="2:4">
      <c r="B48" s="272"/>
      <c r="C48" s="279"/>
      <c r="D48" s="280"/>
    </row>
    <row r="49" spans="2:4">
      <c r="B49" s="272"/>
      <c r="C49" s="279"/>
      <c r="D49" s="280"/>
    </row>
    <row r="50" spans="2:4">
      <c r="B50" s="272"/>
      <c r="C50" s="279"/>
      <c r="D50" s="280"/>
    </row>
    <row r="51" spans="2:4">
      <c r="B51" s="272"/>
      <c r="C51" s="279"/>
      <c r="D51" s="280"/>
    </row>
    <row r="52" spans="2:4">
      <c r="B52" s="272"/>
      <c r="C52" s="279"/>
      <c r="D52" s="280"/>
    </row>
    <row r="53" spans="2:4">
      <c r="B53" s="272"/>
      <c r="C53" s="279"/>
      <c r="D53" s="280"/>
    </row>
    <row r="54" spans="2:4">
      <c r="B54" s="272"/>
      <c r="C54" s="279"/>
      <c r="D54" s="280"/>
    </row>
    <row r="55" spans="2:4">
      <c r="B55" s="272"/>
      <c r="C55" s="279"/>
      <c r="D55" s="280"/>
    </row>
    <row r="56" spans="2:4">
      <c r="B56" s="272"/>
      <c r="C56" s="279"/>
      <c r="D56" s="280"/>
    </row>
    <row r="57" spans="2:4">
      <c r="B57" s="272"/>
      <c r="C57" s="279"/>
      <c r="D57" s="280"/>
    </row>
    <row r="58" spans="2:4">
      <c r="B58" s="272"/>
      <c r="C58" s="279"/>
      <c r="D58" s="280"/>
    </row>
    <row r="59" spans="2:4">
      <c r="B59" s="272"/>
      <c r="C59" s="279"/>
      <c r="D59" s="280"/>
    </row>
    <row r="60" spans="2:4">
      <c r="B60" s="272"/>
      <c r="C60" s="279"/>
      <c r="D60" s="280"/>
    </row>
    <row r="61" spans="2:4">
      <c r="B61" s="272"/>
      <c r="C61" s="279"/>
      <c r="D61" s="280"/>
    </row>
    <row r="62" spans="2:4">
      <c r="B62" s="272"/>
      <c r="C62" s="279"/>
      <c r="D62" s="280"/>
    </row>
    <row r="63" spans="2:4">
      <c r="B63" s="272"/>
      <c r="C63" s="279"/>
      <c r="D63" s="280"/>
    </row>
    <row r="64" spans="2:4">
      <c r="B64" s="272"/>
      <c r="C64" s="279"/>
      <c r="D64" s="280"/>
    </row>
    <row r="65" spans="2:4">
      <c r="B65" s="272"/>
      <c r="C65" s="279"/>
      <c r="D65" s="280"/>
    </row>
    <row r="66" spans="2:4">
      <c r="B66" s="272"/>
      <c r="C66" s="279"/>
      <c r="D66" s="280"/>
    </row>
    <row r="67" spans="2:4">
      <c r="B67" s="272"/>
      <c r="C67" s="279"/>
      <c r="D67" s="280"/>
    </row>
    <row r="68" spans="2:4">
      <c r="B68" s="272"/>
      <c r="C68" s="279"/>
      <c r="D68" s="280"/>
    </row>
    <row r="69" spans="2:4">
      <c r="B69" s="272"/>
      <c r="C69" s="279"/>
      <c r="D69" s="280"/>
    </row>
    <row r="70" spans="2:4">
      <c r="B70" s="272"/>
      <c r="C70" s="279"/>
      <c r="D70" s="280"/>
    </row>
    <row r="71" spans="2:4">
      <c r="B71" s="272"/>
      <c r="C71" s="279"/>
      <c r="D71" s="280"/>
    </row>
    <row r="72" spans="2:4">
      <c r="B72" s="272"/>
      <c r="C72" s="279"/>
      <c r="D72" s="280"/>
    </row>
    <row r="73" spans="2:4">
      <c r="B73" s="272"/>
      <c r="C73" s="279"/>
      <c r="D73" s="280"/>
    </row>
    <row r="74" spans="2:4">
      <c r="B74" s="272"/>
      <c r="C74" s="279"/>
      <c r="D74" s="280"/>
    </row>
    <row r="75" spans="2:4">
      <c r="B75" s="272"/>
      <c r="C75" s="279"/>
      <c r="D75" s="280"/>
    </row>
    <row r="76" spans="2:4">
      <c r="B76" s="272"/>
      <c r="C76" s="279"/>
      <c r="D76" s="280"/>
    </row>
    <row r="77" spans="2:4">
      <c r="B77" s="272"/>
      <c r="C77" s="279"/>
      <c r="D77" s="280"/>
    </row>
    <row r="78" spans="2:4">
      <c r="B78" s="272"/>
      <c r="C78" s="279"/>
      <c r="D78" s="280"/>
    </row>
    <row r="79" spans="2:4">
      <c r="B79" s="272"/>
      <c r="C79" s="279"/>
      <c r="D79" s="280"/>
    </row>
    <row r="80" spans="2:4">
      <c r="B80" s="272"/>
      <c r="C80" s="279"/>
      <c r="D80" s="280"/>
    </row>
    <row r="81" spans="2:4">
      <c r="B81" s="272"/>
      <c r="C81" s="279"/>
      <c r="D81" s="280"/>
    </row>
    <row r="82" spans="2:4">
      <c r="B82" s="272"/>
      <c r="C82" s="279"/>
      <c r="D82" s="280"/>
    </row>
    <row r="83" spans="2:4">
      <c r="B83" s="272"/>
      <c r="C83" s="279"/>
      <c r="D83" s="280"/>
    </row>
    <row r="84" spans="2:4">
      <c r="B84" s="272"/>
      <c r="C84" s="279"/>
      <c r="D84" s="280"/>
    </row>
    <row r="85" spans="2:4">
      <c r="B85" s="272"/>
      <c r="C85" s="279"/>
      <c r="D85" s="280"/>
    </row>
    <row r="86" spans="2:4">
      <c r="B86" s="272"/>
      <c r="C86" s="279"/>
      <c r="D86" s="280"/>
    </row>
    <row r="87" spans="2:4">
      <c r="B87" s="272"/>
      <c r="C87" s="279"/>
      <c r="D87" s="280"/>
    </row>
    <row r="88" spans="2:4">
      <c r="B88" s="272"/>
      <c r="C88" s="279"/>
      <c r="D88" s="280"/>
    </row>
    <row r="89" spans="2:4">
      <c r="B89" s="272"/>
      <c r="C89" s="279"/>
      <c r="D89" s="280"/>
    </row>
    <row r="90" spans="2:4">
      <c r="B90" s="272"/>
      <c r="C90" s="279"/>
      <c r="D90" s="280"/>
    </row>
    <row r="91" spans="2:4">
      <c r="B91" s="272"/>
      <c r="C91" s="279"/>
      <c r="D91" s="280"/>
    </row>
    <row r="92" spans="2:4">
      <c r="B92" s="272"/>
      <c r="C92" s="279"/>
      <c r="D92" s="280"/>
    </row>
    <row r="93" spans="2:4">
      <c r="B93" s="272"/>
      <c r="C93" s="279"/>
      <c r="D93" s="280"/>
    </row>
    <row r="94" spans="2:4">
      <c r="B94" s="272"/>
      <c r="C94" s="279"/>
      <c r="D94" s="280"/>
    </row>
    <row r="95" spans="2:4">
      <c r="B95" s="272"/>
      <c r="C95" s="279"/>
      <c r="D95" s="280"/>
    </row>
    <row r="96" spans="2:4">
      <c r="B96" s="272"/>
      <c r="C96" s="279"/>
      <c r="D96" s="280"/>
    </row>
    <row r="97" spans="2:4">
      <c r="B97" s="272"/>
      <c r="C97" s="279"/>
      <c r="D97" s="280"/>
    </row>
    <row r="98" spans="2:4">
      <c r="B98" s="272"/>
      <c r="C98" s="279"/>
      <c r="D98" s="280"/>
    </row>
    <row r="99" spans="2:4">
      <c r="B99" s="272"/>
      <c r="C99" s="279"/>
      <c r="D99" s="280"/>
    </row>
    <row r="100" spans="2:4">
      <c r="B100" s="272"/>
      <c r="C100" s="279"/>
      <c r="D100" s="280"/>
    </row>
    <row r="101" spans="2:4">
      <c r="B101" s="272"/>
      <c r="C101" s="279"/>
      <c r="D101" s="280"/>
    </row>
    <row r="102" spans="2:4">
      <c r="B102" s="272"/>
      <c r="C102" s="279"/>
      <c r="D102" s="280"/>
    </row>
    <row r="103" spans="2:4">
      <c r="B103" s="272"/>
      <c r="C103" s="279"/>
      <c r="D103" s="280"/>
    </row>
    <row r="104" spans="2:4">
      <c r="B104" s="272"/>
      <c r="C104" s="279"/>
      <c r="D104" s="280"/>
    </row>
    <row r="105" spans="2:4">
      <c r="B105" s="272"/>
      <c r="C105" s="279"/>
      <c r="D105" s="280"/>
    </row>
    <row r="106" spans="2:4">
      <c r="B106" s="272"/>
      <c r="C106" s="279"/>
      <c r="D106" s="280"/>
    </row>
    <row r="107" spans="2:4">
      <c r="B107" s="272"/>
      <c r="C107" s="279"/>
      <c r="D107" s="280"/>
    </row>
    <row r="108" spans="2:4">
      <c r="B108" s="272"/>
      <c r="C108" s="279"/>
      <c r="D108" s="280"/>
    </row>
    <row r="109" spans="2:4">
      <c r="B109" s="272"/>
      <c r="C109" s="279"/>
      <c r="D109" s="280"/>
    </row>
    <row r="110" spans="2:4">
      <c r="B110" s="272"/>
      <c r="C110" s="279"/>
      <c r="D110" s="280"/>
    </row>
    <row r="111" spans="2:4">
      <c r="B111" s="272"/>
      <c r="C111" s="279"/>
      <c r="D111" s="280"/>
    </row>
    <row r="112" spans="2:4">
      <c r="B112" s="272"/>
      <c r="C112" s="279"/>
      <c r="D112" s="280"/>
    </row>
    <row r="113" spans="2:4">
      <c r="B113" s="272"/>
      <c r="C113" s="279"/>
      <c r="D113" s="280"/>
    </row>
    <row r="114" spans="2:4">
      <c r="B114" s="272"/>
      <c r="C114" s="279"/>
      <c r="D114" s="280"/>
    </row>
    <row r="115" spans="2:4">
      <c r="B115" s="272"/>
      <c r="C115" s="279"/>
      <c r="D115" s="280"/>
    </row>
    <row r="116" spans="2:4">
      <c r="B116" s="272"/>
      <c r="C116" s="279"/>
      <c r="D116" s="280"/>
    </row>
    <row r="117" spans="2:4">
      <c r="B117" s="272"/>
      <c r="C117" s="279"/>
      <c r="D117" s="280"/>
    </row>
    <row r="118" spans="2:4">
      <c r="B118" s="272"/>
      <c r="C118" s="279"/>
      <c r="D118" s="280"/>
    </row>
    <row r="119" spans="2:4">
      <c r="B119" s="272"/>
      <c r="C119" s="279"/>
      <c r="D119" s="280"/>
    </row>
    <row r="120" spans="2:4">
      <c r="B120" s="272"/>
      <c r="C120" s="279"/>
      <c r="D120" s="280"/>
    </row>
    <row r="121" spans="2:4">
      <c r="B121" s="272"/>
      <c r="C121" s="279"/>
      <c r="D121" s="280"/>
    </row>
    <row r="122" spans="2:4">
      <c r="B122" s="272"/>
      <c r="C122" s="279"/>
      <c r="D122" s="280"/>
    </row>
    <row r="123" spans="2:4">
      <c r="B123" s="272"/>
      <c r="C123" s="279"/>
      <c r="D123" s="280"/>
    </row>
    <row r="124" spans="2:4">
      <c r="B124" s="272"/>
      <c r="C124" s="279"/>
      <c r="D124" s="280"/>
    </row>
    <row r="125" spans="2:4">
      <c r="B125" s="272"/>
      <c r="C125" s="279"/>
      <c r="D125" s="280"/>
    </row>
    <row r="126" spans="2:4">
      <c r="B126" s="272"/>
      <c r="C126" s="279"/>
      <c r="D126" s="280"/>
    </row>
    <row r="127" spans="2:4">
      <c r="B127" s="272"/>
      <c r="C127" s="279"/>
      <c r="D127" s="280"/>
    </row>
    <row r="128" spans="2:4">
      <c r="B128" s="272"/>
      <c r="C128" s="279"/>
      <c r="D128" s="280"/>
    </row>
    <row r="129" spans="2:4">
      <c r="B129" s="272"/>
      <c r="C129" s="279"/>
      <c r="D129" s="280"/>
    </row>
    <row r="130" spans="2:4">
      <c r="B130" s="272"/>
      <c r="C130" s="279"/>
      <c r="D130" s="280"/>
    </row>
    <row r="131" spans="2:4">
      <c r="B131" s="272"/>
      <c r="C131" s="279"/>
      <c r="D131" s="280"/>
    </row>
    <row r="132" spans="2:4">
      <c r="B132" s="272"/>
      <c r="C132" s="279"/>
      <c r="D132" s="280"/>
    </row>
    <row r="133" spans="2:4">
      <c r="B133" s="272"/>
      <c r="C133" s="279"/>
      <c r="D133" s="280"/>
    </row>
    <row r="134" spans="2:4">
      <c r="B134" s="272"/>
      <c r="C134" s="279"/>
      <c r="D134" s="280"/>
    </row>
    <row r="135" spans="2:4">
      <c r="B135" s="272"/>
      <c r="C135" s="279"/>
      <c r="D135" s="280"/>
    </row>
    <row r="136" spans="2:4">
      <c r="B136" s="272"/>
      <c r="C136" s="279"/>
      <c r="D136" s="280"/>
    </row>
    <row r="137" spans="2:4">
      <c r="B137" s="272"/>
      <c r="C137" s="279"/>
      <c r="D137" s="280"/>
    </row>
    <row r="138" spans="2:4">
      <c r="B138" s="272"/>
      <c r="C138" s="279"/>
      <c r="D138" s="280"/>
    </row>
    <row r="139" spans="2:4">
      <c r="B139" s="272"/>
      <c r="C139" s="279"/>
      <c r="D139" s="280"/>
    </row>
    <row r="140" spans="2:4">
      <c r="B140" s="272"/>
      <c r="C140" s="279"/>
      <c r="D140" s="280"/>
    </row>
    <row r="141" spans="2:4">
      <c r="B141" s="272"/>
      <c r="C141" s="279"/>
      <c r="D141" s="280"/>
    </row>
    <row r="142" spans="2:4">
      <c r="B142" s="272"/>
      <c r="C142" s="279"/>
      <c r="D142" s="280"/>
    </row>
    <row r="143" spans="2:4">
      <c r="B143" s="272"/>
      <c r="C143" s="279"/>
      <c r="D143" s="280"/>
    </row>
    <row r="144" spans="2:4">
      <c r="B144" s="272"/>
      <c r="C144" s="279"/>
      <c r="D144" s="280"/>
    </row>
    <row r="145" spans="2:4">
      <c r="B145" s="272"/>
      <c r="C145" s="279"/>
      <c r="D145" s="280"/>
    </row>
    <row r="146" spans="2:4">
      <c r="B146" s="272"/>
      <c r="C146" s="279"/>
      <c r="D146" s="280"/>
    </row>
    <row r="147" spans="2:4">
      <c r="B147" s="272"/>
      <c r="C147" s="279"/>
      <c r="D147" s="280"/>
    </row>
    <row r="148" spans="2:4">
      <c r="B148" s="272"/>
      <c r="C148" s="279"/>
      <c r="D148" s="280"/>
    </row>
    <row r="149" spans="2:4">
      <c r="B149" s="272"/>
      <c r="C149" s="279"/>
      <c r="D149" s="280"/>
    </row>
    <row r="150" spans="2:4">
      <c r="B150" s="272"/>
      <c r="C150" s="279"/>
      <c r="D150" s="280"/>
    </row>
    <row r="151" spans="2:4">
      <c r="B151" s="272"/>
      <c r="C151" s="279"/>
      <c r="D151" s="280"/>
    </row>
    <row r="152" spans="2:4">
      <c r="B152" s="272"/>
      <c r="C152" s="279"/>
      <c r="D152" s="280"/>
    </row>
    <row r="153" spans="2:4">
      <c r="B153" s="272"/>
      <c r="C153" s="279"/>
      <c r="D153" s="280"/>
    </row>
    <row r="154" spans="2:4">
      <c r="B154" s="272"/>
      <c r="C154" s="279"/>
      <c r="D154" s="280"/>
    </row>
    <row r="155" spans="2:4">
      <c r="B155" s="272"/>
      <c r="C155" s="279"/>
      <c r="D155" s="280"/>
    </row>
    <row r="156" spans="2:4">
      <c r="B156" s="272"/>
      <c r="C156" s="279"/>
      <c r="D156" s="280"/>
    </row>
    <row r="157" spans="2:4">
      <c r="B157" s="272"/>
      <c r="C157" s="279"/>
      <c r="D157" s="280"/>
    </row>
    <row r="158" spans="2:4">
      <c r="B158" s="272"/>
      <c r="C158" s="279"/>
      <c r="D158" s="280"/>
    </row>
    <row r="159" spans="2:4">
      <c r="B159" s="272"/>
      <c r="C159" s="279"/>
      <c r="D159" s="280"/>
    </row>
    <row r="160" spans="2:4">
      <c r="B160" s="272"/>
      <c r="C160" s="279"/>
      <c r="D160" s="280"/>
    </row>
    <row r="161" spans="2:4">
      <c r="B161" s="272"/>
      <c r="C161" s="279"/>
      <c r="D161" s="280"/>
    </row>
    <row r="162" spans="2:4">
      <c r="B162" s="272"/>
      <c r="C162" s="279"/>
      <c r="D162" s="280"/>
    </row>
    <row r="163" spans="2:4">
      <c r="B163" s="272"/>
      <c r="C163" s="279"/>
      <c r="D163" s="280"/>
    </row>
    <row r="164" spans="2:4">
      <c r="B164" s="272"/>
      <c r="C164" s="279"/>
      <c r="D164" s="280"/>
    </row>
    <row r="165" spans="2:4">
      <c r="B165" s="272"/>
      <c r="C165" s="279"/>
      <c r="D165" s="280"/>
    </row>
    <row r="166" spans="2:4">
      <c r="B166" s="272"/>
      <c r="C166" s="279"/>
      <c r="D166" s="280"/>
    </row>
    <row r="167" spans="2:4">
      <c r="B167" s="272"/>
      <c r="C167" s="279"/>
      <c r="D167" s="280"/>
    </row>
    <row r="168" spans="2:4">
      <c r="B168" s="272"/>
      <c r="C168" s="279"/>
      <c r="D168" s="280"/>
    </row>
    <row r="169" spans="2:4">
      <c r="B169" s="272"/>
      <c r="C169" s="279"/>
      <c r="D169" s="280"/>
    </row>
    <row r="170" spans="2:4">
      <c r="B170" s="272"/>
      <c r="C170" s="279"/>
      <c r="D170" s="280"/>
    </row>
    <row r="171" spans="2:4">
      <c r="B171" s="272"/>
      <c r="C171" s="279"/>
      <c r="D171" s="280"/>
    </row>
    <row r="172" spans="2:4">
      <c r="B172" s="272"/>
      <c r="C172" s="279"/>
      <c r="D172" s="280"/>
    </row>
    <row r="173" spans="2:4">
      <c r="B173" s="272"/>
      <c r="C173" s="279"/>
      <c r="D173" s="280"/>
    </row>
    <row r="174" spans="2:4">
      <c r="B174" s="272"/>
      <c r="C174" s="279"/>
      <c r="D174" s="280"/>
    </row>
    <row r="175" spans="2:4">
      <c r="B175" s="272"/>
      <c r="C175" s="279"/>
      <c r="D175" s="280"/>
    </row>
    <row r="176" spans="2:4">
      <c r="B176" s="272"/>
      <c r="C176" s="279"/>
      <c r="D176" s="280"/>
    </row>
    <row r="177" spans="2:4">
      <c r="B177" s="272"/>
      <c r="C177" s="279"/>
      <c r="D177" s="280"/>
    </row>
    <row r="178" spans="2:4">
      <c r="B178" s="272"/>
      <c r="C178" s="279"/>
      <c r="D178" s="280"/>
    </row>
    <row r="179" spans="2:4">
      <c r="B179" s="272"/>
      <c r="C179" s="279"/>
      <c r="D179" s="280"/>
    </row>
    <row r="180" spans="2:4">
      <c r="B180" s="272"/>
      <c r="C180" s="279"/>
      <c r="D180" s="280"/>
    </row>
    <row r="181" spans="2:4">
      <c r="B181" s="272"/>
      <c r="C181" s="279"/>
      <c r="D181" s="280"/>
    </row>
    <row r="182" spans="2:4">
      <c r="B182" s="272"/>
      <c r="C182" s="279"/>
      <c r="D182" s="280"/>
    </row>
    <row r="183" spans="2:4">
      <c r="B183" s="272"/>
      <c r="C183" s="279"/>
      <c r="D183" s="280"/>
    </row>
    <row r="184" spans="2:4">
      <c r="B184" s="272"/>
      <c r="C184" s="279"/>
      <c r="D184" s="280"/>
    </row>
    <row r="185" spans="2:4">
      <c r="B185" s="272"/>
      <c r="C185" s="279"/>
      <c r="D185" s="280"/>
    </row>
    <row r="186" spans="2:4">
      <c r="B186" s="272"/>
      <c r="C186" s="279"/>
      <c r="D186" s="280"/>
    </row>
    <row r="187" spans="2:4">
      <c r="B187" s="272"/>
      <c r="C187" s="279"/>
      <c r="D187" s="280"/>
    </row>
    <row r="188" spans="2:4">
      <c r="B188" s="272"/>
      <c r="C188" s="279"/>
      <c r="D188" s="280"/>
    </row>
    <row r="189" spans="2:4">
      <c r="B189" s="272"/>
      <c r="C189" s="279"/>
      <c r="D189" s="280"/>
    </row>
    <row r="190" spans="2:4">
      <c r="B190" s="272"/>
      <c r="C190" s="279"/>
      <c r="D190" s="280"/>
    </row>
    <row r="191" spans="2:4">
      <c r="B191" s="272"/>
      <c r="C191" s="279"/>
      <c r="D191" s="280"/>
    </row>
    <row r="192" spans="2:4">
      <c r="B192" s="272"/>
      <c r="C192" s="279"/>
      <c r="D192" s="280"/>
    </row>
    <row r="193" spans="2:4">
      <c r="B193" s="272"/>
      <c r="C193" s="279"/>
      <c r="D193" s="280"/>
    </row>
    <row r="194" spans="2:4">
      <c r="B194" s="272"/>
      <c r="C194" s="279"/>
      <c r="D194" s="280"/>
    </row>
    <row r="195" spans="2:4">
      <c r="B195" s="272"/>
      <c r="C195" s="279"/>
      <c r="D195" s="280"/>
    </row>
    <row r="196" spans="2:4">
      <c r="B196" s="272"/>
      <c r="C196" s="279"/>
      <c r="D196" s="280"/>
    </row>
    <row r="197" spans="2:4">
      <c r="B197" s="272"/>
      <c r="C197" s="279"/>
      <c r="D197" s="280"/>
    </row>
    <row r="198" spans="2:4">
      <c r="B198" s="272"/>
      <c r="C198" s="279"/>
      <c r="D198" s="280"/>
    </row>
    <row r="199" spans="2:4">
      <c r="B199" s="272"/>
      <c r="C199" s="279"/>
      <c r="D199" s="280"/>
    </row>
    <row r="200" spans="2:4">
      <c r="B200" s="272"/>
      <c r="C200" s="279"/>
      <c r="D200" s="280"/>
    </row>
    <row r="201" spans="2:4">
      <c r="B201" s="272"/>
      <c r="C201" s="279"/>
      <c r="D201" s="280"/>
    </row>
    <row r="202" spans="2:4">
      <c r="B202" s="272"/>
      <c r="C202" s="279"/>
      <c r="D202" s="280"/>
    </row>
    <row r="203" spans="2:4">
      <c r="B203" s="272"/>
      <c r="C203" s="279"/>
      <c r="D203" s="280"/>
    </row>
    <row r="204" spans="2:4">
      <c r="B204" s="272"/>
      <c r="C204" s="279"/>
      <c r="D204" s="280"/>
    </row>
    <row r="205" spans="2:4">
      <c r="B205" s="272"/>
      <c r="C205" s="279"/>
      <c r="D205" s="280"/>
    </row>
    <row r="206" spans="2:4">
      <c r="B206" s="272"/>
      <c r="C206" s="279"/>
      <c r="D206" s="280"/>
    </row>
    <row r="207" spans="2:4">
      <c r="B207" s="272"/>
      <c r="C207" s="279"/>
      <c r="D207" s="280"/>
    </row>
    <row r="208" spans="2:4">
      <c r="B208" s="272"/>
      <c r="C208" s="279"/>
      <c r="D208" s="280"/>
    </row>
    <row r="209" spans="2:4">
      <c r="B209" s="272"/>
      <c r="C209" s="279"/>
      <c r="D209" s="280"/>
    </row>
    <row r="210" spans="2:4">
      <c r="B210" s="272"/>
      <c r="C210" s="279"/>
      <c r="D210" s="280"/>
    </row>
    <row r="211" spans="2:4">
      <c r="B211" s="272"/>
      <c r="C211" s="279"/>
      <c r="D211" s="280"/>
    </row>
    <row r="212" spans="2:4">
      <c r="B212" s="272"/>
      <c r="C212" s="279"/>
      <c r="D212" s="280"/>
    </row>
    <row r="213" spans="2:4">
      <c r="B213" s="272"/>
      <c r="C213" s="279"/>
      <c r="D213" s="280"/>
    </row>
    <row r="214" spans="2:4">
      <c r="B214" s="272"/>
      <c r="C214" s="279"/>
      <c r="D214" s="280"/>
    </row>
    <row r="215" spans="2:4">
      <c r="B215" s="272"/>
      <c r="C215" s="279"/>
      <c r="D215" s="280"/>
    </row>
    <row r="216" spans="2:4">
      <c r="B216" s="272"/>
      <c r="C216" s="279"/>
      <c r="D216" s="280"/>
    </row>
    <row r="217" spans="2:4">
      <c r="B217" s="272"/>
      <c r="C217" s="279"/>
      <c r="D217" s="280"/>
    </row>
    <row r="218" spans="2:4">
      <c r="B218" s="272"/>
      <c r="C218" s="279"/>
      <c r="D218" s="280"/>
    </row>
    <row r="219" spans="2:4">
      <c r="B219" s="272"/>
      <c r="C219" s="279"/>
      <c r="D219" s="280"/>
    </row>
    <row r="220" spans="2:4">
      <c r="B220" s="272"/>
      <c r="C220" s="279"/>
      <c r="D220" s="280"/>
    </row>
    <row r="221" spans="2:4">
      <c r="B221" s="272"/>
      <c r="C221" s="279"/>
      <c r="D221" s="280"/>
    </row>
    <row r="222" spans="2:4">
      <c r="B222" s="272"/>
      <c r="C222" s="279"/>
      <c r="D222" s="280"/>
    </row>
    <row r="223" spans="2:4">
      <c r="B223" s="272"/>
      <c r="C223" s="279"/>
      <c r="D223" s="280"/>
    </row>
    <row r="224" spans="2:4">
      <c r="B224" s="272"/>
      <c r="C224" s="279"/>
      <c r="D224" s="280"/>
    </row>
    <row r="225" spans="2:4">
      <c r="B225" s="272"/>
      <c r="C225" s="279"/>
      <c r="D225" s="280"/>
    </row>
    <row r="226" spans="2:4">
      <c r="B226" s="272"/>
      <c r="C226" s="279"/>
      <c r="D226" s="280"/>
    </row>
    <row r="227" spans="2:4">
      <c r="B227" s="272"/>
      <c r="C227" s="279"/>
      <c r="D227" s="280"/>
    </row>
    <row r="228" spans="2:4">
      <c r="B228" s="272"/>
      <c r="C228" s="279"/>
      <c r="D228" s="280"/>
    </row>
    <row r="229" spans="2:4">
      <c r="B229" s="272"/>
      <c r="C229" s="279"/>
      <c r="D229" s="280"/>
    </row>
    <row r="230" spans="2:4">
      <c r="B230" s="272"/>
      <c r="C230" s="279"/>
      <c r="D230" s="280"/>
    </row>
    <row r="231" spans="2:4">
      <c r="B231" s="272"/>
      <c r="C231" s="279"/>
      <c r="D231" s="280"/>
    </row>
    <row r="232" spans="2:4">
      <c r="B232" s="272"/>
      <c r="C232" s="279"/>
      <c r="D232" s="280"/>
    </row>
    <row r="233" spans="2:4">
      <c r="B233" s="272"/>
      <c r="C233" s="279"/>
      <c r="D233" s="280"/>
    </row>
    <row r="234" spans="2:4">
      <c r="B234" s="272"/>
      <c r="C234" s="279"/>
      <c r="D234" s="280"/>
    </row>
    <row r="235" spans="2:4">
      <c r="B235" s="272"/>
      <c r="C235" s="279"/>
      <c r="D235" s="280"/>
    </row>
    <row r="236" spans="2:4">
      <c r="B236" s="272"/>
      <c r="C236" s="279"/>
      <c r="D236" s="280"/>
    </row>
    <row r="237" spans="2:4">
      <c r="B237" s="272"/>
      <c r="C237" s="279"/>
      <c r="D237" s="280"/>
    </row>
    <row r="238" spans="2:4">
      <c r="B238" s="272"/>
      <c r="C238" s="279"/>
      <c r="D238" s="280"/>
    </row>
    <row r="239" spans="2:4">
      <c r="B239" s="272"/>
      <c r="C239" s="279"/>
      <c r="D239" s="280"/>
    </row>
    <row r="240" spans="2:4">
      <c r="B240" s="272"/>
      <c r="C240" s="279"/>
      <c r="D240" s="280"/>
    </row>
    <row r="241" spans="2:4">
      <c r="B241" s="272"/>
      <c r="C241" s="279"/>
      <c r="D241" s="280"/>
    </row>
    <row r="242" spans="2:4">
      <c r="B242" s="272"/>
      <c r="C242" s="279"/>
      <c r="D242" s="280"/>
    </row>
    <row r="243" spans="2:4">
      <c r="B243" s="272"/>
      <c r="C243" s="279"/>
      <c r="D243" s="280"/>
    </row>
    <row r="244" spans="2:4">
      <c r="B244" s="272"/>
      <c r="C244" s="279"/>
      <c r="D244" s="280"/>
    </row>
    <row r="245" spans="2:4">
      <c r="B245" s="272"/>
      <c r="C245" s="279"/>
      <c r="D245" s="280"/>
    </row>
    <row r="246" spans="2:4">
      <c r="B246" s="272"/>
      <c r="C246" s="279"/>
      <c r="D246" s="280"/>
    </row>
    <row r="247" spans="2:4">
      <c r="B247" s="272"/>
      <c r="C247" s="279"/>
      <c r="D247" s="280"/>
    </row>
    <row r="248" spans="2:4">
      <c r="B248" s="272"/>
      <c r="C248" s="279"/>
      <c r="D248" s="280"/>
    </row>
    <row r="249" spans="2:4">
      <c r="B249" s="272"/>
      <c r="C249" s="279"/>
      <c r="D249" s="280"/>
    </row>
    <row r="250" spans="2:4">
      <c r="B250" s="272"/>
      <c r="C250" s="279"/>
      <c r="D250" s="280"/>
    </row>
    <row r="251" spans="2:4">
      <c r="B251" s="272"/>
      <c r="C251" s="279"/>
      <c r="D251" s="280"/>
    </row>
    <row r="252" spans="2:4">
      <c r="B252" s="272"/>
      <c r="C252" s="279"/>
      <c r="D252" s="280"/>
    </row>
    <row r="253" spans="2:4">
      <c r="B253" s="272"/>
      <c r="C253" s="279"/>
      <c r="D253" s="280"/>
    </row>
    <row r="254" spans="2:4">
      <c r="B254" s="272"/>
      <c r="C254" s="279"/>
      <c r="D254" s="280"/>
    </row>
    <row r="255" spans="2:4">
      <c r="B255" s="272"/>
      <c r="C255" s="279"/>
      <c r="D255" s="280"/>
    </row>
    <row r="256" spans="2:4">
      <c r="B256" s="272"/>
      <c r="C256" s="279"/>
      <c r="D256" s="280"/>
    </row>
    <row r="257" spans="2:4">
      <c r="B257" s="272"/>
      <c r="C257" s="279"/>
      <c r="D257" s="280"/>
    </row>
    <row r="258" spans="2:4">
      <c r="B258" s="272"/>
      <c r="C258" s="279"/>
      <c r="D258" s="280"/>
    </row>
    <row r="259" spans="2:4">
      <c r="B259" s="272"/>
      <c r="C259" s="279"/>
      <c r="D259" s="280"/>
    </row>
    <row r="260" spans="2:4">
      <c r="B260" s="272"/>
      <c r="C260" s="279"/>
      <c r="D260" s="280"/>
    </row>
    <row r="261" spans="2:4">
      <c r="B261" s="272"/>
      <c r="C261" s="279"/>
      <c r="D261" s="280"/>
    </row>
    <row r="262" spans="2:4">
      <c r="B262" s="272"/>
      <c r="C262" s="279"/>
      <c r="D262" s="280"/>
    </row>
    <row r="263" spans="2:4">
      <c r="B263" s="272"/>
      <c r="C263" s="279"/>
      <c r="D263" s="280"/>
    </row>
    <row r="264" spans="2:4">
      <c r="B264" s="272"/>
      <c r="C264" s="279"/>
      <c r="D264" s="280"/>
    </row>
    <row r="265" spans="2:4">
      <c r="B265" s="272"/>
      <c r="C265" s="279"/>
      <c r="D265" s="280"/>
    </row>
    <row r="266" spans="2:4">
      <c r="B266" s="272"/>
      <c r="C266" s="279"/>
      <c r="D266" s="280"/>
    </row>
    <row r="267" spans="2:4">
      <c r="B267" s="272"/>
      <c r="C267" s="279"/>
      <c r="D267" s="280"/>
    </row>
    <row r="268" spans="2:4">
      <c r="B268" s="272"/>
      <c r="C268" s="279"/>
      <c r="D268" s="280"/>
    </row>
    <row r="269" spans="2:4">
      <c r="B269" s="272"/>
      <c r="C269" s="279"/>
      <c r="D269" s="280"/>
    </row>
    <row r="270" spans="2:4">
      <c r="B270" s="272"/>
      <c r="C270" s="279"/>
      <c r="D270" s="280"/>
    </row>
    <row r="271" spans="2:4">
      <c r="B271" s="272"/>
      <c r="C271" s="279"/>
      <c r="D271" s="280"/>
    </row>
    <row r="272" spans="2:4">
      <c r="B272" s="272"/>
      <c r="C272" s="279"/>
      <c r="D272" s="280"/>
    </row>
    <row r="273" spans="2:4">
      <c r="B273" s="272"/>
      <c r="C273" s="279"/>
      <c r="D273" s="280"/>
    </row>
    <row r="274" spans="2:4">
      <c r="B274" s="272"/>
      <c r="C274" s="279"/>
      <c r="D274" s="280"/>
    </row>
    <row r="275" spans="2:4">
      <c r="B275" s="272"/>
      <c r="C275" s="279"/>
      <c r="D275" s="280"/>
    </row>
    <row r="276" spans="2:4">
      <c r="B276" s="272"/>
      <c r="C276" s="279"/>
      <c r="D276" s="280"/>
    </row>
    <row r="277" spans="2:4">
      <c r="B277" s="272"/>
      <c r="C277" s="279"/>
      <c r="D277" s="280"/>
    </row>
    <row r="278" spans="2:4">
      <c r="B278" s="272"/>
      <c r="C278" s="279"/>
      <c r="D278" s="280"/>
    </row>
    <row r="279" spans="2:4">
      <c r="B279" s="272"/>
      <c r="C279" s="279"/>
      <c r="D279" s="280"/>
    </row>
    <row r="280" spans="2:4">
      <c r="B280" s="272"/>
      <c r="C280" s="279"/>
      <c r="D280" s="280"/>
    </row>
    <row r="281" spans="2:4">
      <c r="B281" s="272"/>
      <c r="C281" s="279"/>
      <c r="D281" s="280"/>
    </row>
    <row r="282" spans="2:4">
      <c r="B282" s="272"/>
      <c r="C282" s="279"/>
      <c r="D282" s="280"/>
    </row>
    <row r="283" spans="2:4">
      <c r="B283" s="272"/>
      <c r="C283" s="279"/>
      <c r="D283" s="280"/>
    </row>
    <row r="284" spans="2:4">
      <c r="B284" s="272"/>
      <c r="C284" s="279"/>
      <c r="D284" s="280"/>
    </row>
    <row r="285" spans="2:4">
      <c r="B285" s="272"/>
      <c r="C285" s="279"/>
      <c r="D285" s="280"/>
    </row>
    <row r="286" spans="2:4">
      <c r="B286" s="272"/>
      <c r="C286" s="279"/>
      <c r="D286" s="280"/>
    </row>
    <row r="287" spans="2:4">
      <c r="B287" s="272"/>
      <c r="C287" s="279"/>
      <c r="D287" s="280"/>
    </row>
    <row r="288" spans="2:4">
      <c r="B288" s="272"/>
      <c r="C288" s="279"/>
      <c r="D288" s="280"/>
    </row>
    <row r="289" spans="2:4">
      <c r="B289" s="272"/>
      <c r="C289" s="279"/>
      <c r="D289" s="280"/>
    </row>
    <row r="290" spans="2:4">
      <c r="B290" s="272"/>
      <c r="C290" s="279"/>
      <c r="D290" s="280"/>
    </row>
    <row r="291" spans="2:4">
      <c r="B291" s="272"/>
      <c r="C291" s="279"/>
      <c r="D291" s="280"/>
    </row>
    <row r="292" spans="2:4">
      <c r="B292" s="272"/>
      <c r="C292" s="279"/>
      <c r="D292" s="280"/>
    </row>
    <row r="293" spans="2:4">
      <c r="B293" s="272"/>
      <c r="C293" s="279"/>
      <c r="D293" s="280"/>
    </row>
    <row r="294" spans="2:4">
      <c r="B294" s="272"/>
      <c r="C294" s="279"/>
      <c r="D294" s="280"/>
    </row>
    <row r="295" spans="2:4">
      <c r="B295" s="272"/>
      <c r="C295" s="279"/>
      <c r="D295" s="280"/>
    </row>
    <row r="296" spans="2:4">
      <c r="B296" s="272"/>
      <c r="C296" s="279"/>
      <c r="D296" s="280"/>
    </row>
    <row r="297" spans="2:4">
      <c r="B297" s="272"/>
      <c r="C297" s="279"/>
      <c r="D297" s="280"/>
    </row>
    <row r="298" spans="2:4">
      <c r="B298" s="272"/>
      <c r="C298" s="279"/>
      <c r="D298" s="280"/>
    </row>
    <row r="299" spans="2:4">
      <c r="B299" s="272"/>
      <c r="C299" s="279"/>
      <c r="D299" s="280"/>
    </row>
    <row r="300" spans="2:4">
      <c r="B300" s="272"/>
      <c r="C300" s="279"/>
      <c r="D300" s="280"/>
    </row>
    <row r="301" spans="2:4">
      <c r="B301" s="272"/>
      <c r="C301" s="279"/>
      <c r="D301" s="280"/>
    </row>
    <row r="302" spans="2:4">
      <c r="B302" s="272"/>
      <c r="C302" s="279"/>
      <c r="D302" s="280"/>
    </row>
    <row r="303" spans="2:4">
      <c r="B303" s="272"/>
      <c r="C303" s="279"/>
      <c r="D303" s="280"/>
    </row>
    <row r="304" spans="2:4">
      <c r="B304" s="272"/>
      <c r="C304" s="279"/>
      <c r="D304" s="280"/>
    </row>
    <row r="305" spans="2:4">
      <c r="B305" s="272"/>
      <c r="C305" s="279"/>
      <c r="D305" s="280"/>
    </row>
    <row r="306" spans="2:4">
      <c r="B306" s="272"/>
      <c r="C306" s="279"/>
      <c r="D306" s="280"/>
    </row>
    <row r="307" spans="2:4">
      <c r="B307" s="272"/>
      <c r="C307" s="279"/>
      <c r="D307" s="280"/>
    </row>
    <row r="308" spans="2:4">
      <c r="B308" s="272"/>
      <c r="C308" s="279"/>
      <c r="D308" s="280"/>
    </row>
    <row r="309" spans="2:4">
      <c r="B309" s="272"/>
      <c r="C309" s="279"/>
      <c r="D309" s="280"/>
    </row>
    <row r="310" spans="2:4">
      <c r="B310" s="272"/>
      <c r="C310" s="279"/>
      <c r="D310" s="280"/>
    </row>
    <row r="311" spans="2:4">
      <c r="B311" s="272"/>
      <c r="C311" s="279"/>
      <c r="D311" s="280"/>
    </row>
    <row r="312" spans="2:4">
      <c r="B312" s="272"/>
      <c r="C312" s="279"/>
      <c r="D312" s="280"/>
    </row>
    <row r="313" spans="2:4">
      <c r="B313" s="272"/>
      <c r="C313" s="279"/>
      <c r="D313" s="280"/>
    </row>
    <row r="314" spans="2:4">
      <c r="B314" s="272"/>
      <c r="C314" s="279"/>
      <c r="D314" s="280"/>
    </row>
    <row r="315" spans="2:4">
      <c r="B315" s="272"/>
      <c r="C315" s="279"/>
      <c r="D315" s="280"/>
    </row>
    <row r="316" spans="2:4">
      <c r="B316" s="272"/>
      <c r="C316" s="279"/>
      <c r="D316" s="280"/>
    </row>
    <row r="317" spans="2:4">
      <c r="B317" s="272"/>
      <c r="C317" s="279"/>
      <c r="D317" s="280"/>
    </row>
    <row r="318" spans="2:4">
      <c r="B318" s="272"/>
      <c r="C318" s="279"/>
      <c r="D318" s="280"/>
    </row>
    <row r="319" spans="2:4">
      <c r="B319" s="272"/>
      <c r="C319" s="279"/>
      <c r="D319" s="280"/>
    </row>
    <row r="320" spans="2:4">
      <c r="B320" s="272"/>
      <c r="C320" s="279"/>
      <c r="D320" s="280"/>
    </row>
    <row r="321" spans="2:4">
      <c r="B321" s="272"/>
      <c r="C321" s="279"/>
      <c r="D321" s="280"/>
    </row>
    <row r="322" spans="2:4">
      <c r="B322" s="272"/>
      <c r="C322" s="279"/>
      <c r="D322" s="280"/>
    </row>
    <row r="323" spans="2:4">
      <c r="B323" s="272"/>
      <c r="C323" s="279"/>
      <c r="D323" s="280"/>
    </row>
    <row r="324" spans="2:4">
      <c r="B324" s="272"/>
      <c r="C324" s="279"/>
      <c r="D324" s="280"/>
    </row>
    <row r="325" spans="2:4">
      <c r="B325" s="272"/>
      <c r="C325" s="279"/>
      <c r="D325" s="280"/>
    </row>
    <row r="326" spans="2:4">
      <c r="B326" s="272"/>
      <c r="C326" s="279"/>
      <c r="D326" s="280"/>
    </row>
    <row r="327" spans="2:4">
      <c r="B327" s="272"/>
      <c r="C327" s="279"/>
      <c r="D327" s="280"/>
    </row>
    <row r="328" spans="2:4">
      <c r="B328" s="272"/>
      <c r="C328" s="279"/>
      <c r="D328" s="280"/>
    </row>
    <row r="329" spans="2:4">
      <c r="B329" s="272"/>
      <c r="C329" s="279"/>
      <c r="D329" s="280"/>
    </row>
    <row r="330" spans="2:4">
      <c r="B330" s="272"/>
      <c r="C330" s="279"/>
      <c r="D330" s="280"/>
    </row>
    <row r="331" spans="2:4">
      <c r="B331" s="272"/>
      <c r="C331" s="279"/>
      <c r="D331" s="280"/>
    </row>
    <row r="332" spans="2:4">
      <c r="B332" s="272"/>
      <c r="C332" s="279"/>
      <c r="D332" s="280"/>
    </row>
    <row r="333" spans="2:4">
      <c r="B333" s="272"/>
      <c r="C333" s="279"/>
      <c r="D333" s="280"/>
    </row>
    <row r="334" spans="2:4">
      <c r="B334" s="272"/>
      <c r="C334" s="279"/>
      <c r="D334" s="280"/>
    </row>
    <row r="335" spans="2:4">
      <c r="B335" s="272"/>
      <c r="C335" s="279"/>
      <c r="D335" s="280"/>
    </row>
    <row r="336" spans="2:4">
      <c r="B336" s="272"/>
      <c r="C336" s="279"/>
      <c r="D336" s="280"/>
    </row>
    <row r="337" spans="2:4">
      <c r="B337" s="272"/>
      <c r="C337" s="279"/>
      <c r="D337" s="280"/>
    </row>
    <row r="338" spans="2:4">
      <c r="B338" s="272"/>
      <c r="C338" s="279"/>
      <c r="D338" s="280"/>
    </row>
    <row r="339" spans="2:4">
      <c r="B339" s="272"/>
      <c r="C339" s="279"/>
      <c r="D339" s="280"/>
    </row>
    <row r="340" spans="2:4">
      <c r="B340" s="272"/>
      <c r="C340" s="279"/>
      <c r="D340" s="280"/>
    </row>
    <row r="341" spans="2:4">
      <c r="B341" s="272"/>
      <c r="C341" s="279"/>
      <c r="D341" s="280"/>
    </row>
    <row r="342" spans="2:4">
      <c r="B342" s="272"/>
      <c r="C342" s="279"/>
      <c r="D342" s="280"/>
    </row>
    <row r="343" spans="2:4">
      <c r="B343" s="272"/>
      <c r="C343" s="279"/>
      <c r="D343" s="280"/>
    </row>
    <row r="344" spans="2:4">
      <c r="B344" s="272"/>
      <c r="C344" s="279"/>
      <c r="D344" s="280"/>
    </row>
    <row r="345" spans="2:4">
      <c r="B345" s="272"/>
      <c r="C345" s="279"/>
      <c r="D345" s="280"/>
    </row>
    <row r="346" spans="2:4">
      <c r="B346" s="272"/>
      <c r="C346" s="279"/>
      <c r="D346" s="280"/>
    </row>
    <row r="347" spans="2:4">
      <c r="B347" s="272"/>
      <c r="C347" s="279"/>
      <c r="D347" s="280"/>
    </row>
    <row r="348" spans="2:4">
      <c r="B348" s="272"/>
      <c r="C348" s="279"/>
      <c r="D348" s="280"/>
    </row>
    <row r="349" spans="2:4">
      <c r="B349" s="272"/>
      <c r="C349" s="279"/>
      <c r="D349" s="280"/>
    </row>
    <row r="350" spans="2:4">
      <c r="B350" s="272"/>
      <c r="C350" s="279"/>
      <c r="D350" s="280"/>
    </row>
    <row r="351" spans="2:4">
      <c r="B351" s="272"/>
      <c r="C351" s="279"/>
      <c r="D351" s="280"/>
    </row>
    <row r="352" spans="2:4">
      <c r="B352" s="272"/>
      <c r="C352" s="279"/>
      <c r="D352" s="280"/>
    </row>
    <row r="353" spans="2:4">
      <c r="B353" s="272"/>
      <c r="C353" s="279"/>
      <c r="D353" s="280"/>
    </row>
    <row r="354" spans="2:4">
      <c r="B354" s="272"/>
      <c r="C354" s="279"/>
      <c r="D354" s="280"/>
    </row>
    <row r="355" spans="2:4">
      <c r="B355" s="272"/>
      <c r="C355" s="279"/>
      <c r="D355" s="280"/>
    </row>
    <row r="356" spans="2:4">
      <c r="B356" s="272"/>
      <c r="C356" s="279"/>
      <c r="D356" s="280"/>
    </row>
    <row r="357" spans="2:4">
      <c r="B357" s="272"/>
      <c r="C357" s="279"/>
      <c r="D357" s="280"/>
    </row>
    <row r="358" spans="2:4">
      <c r="B358" s="272"/>
      <c r="C358" s="279"/>
      <c r="D358" s="280"/>
    </row>
    <row r="359" spans="2:4">
      <c r="B359" s="272"/>
      <c r="C359" s="279"/>
      <c r="D359" s="280"/>
    </row>
    <row r="360" spans="2:4">
      <c r="B360" s="272"/>
      <c r="C360" s="279"/>
      <c r="D360" s="280"/>
    </row>
    <row r="361" spans="2:4">
      <c r="B361" s="272"/>
      <c r="C361" s="279"/>
      <c r="D361" s="280"/>
    </row>
    <row r="362" spans="2:4">
      <c r="B362" s="272"/>
      <c r="C362" s="279"/>
      <c r="D362" s="280"/>
    </row>
    <row r="363" spans="2:4">
      <c r="B363" s="272"/>
      <c r="C363" s="279"/>
      <c r="D363" s="280"/>
    </row>
    <row r="364" spans="2:4">
      <c r="B364" s="272"/>
      <c r="C364" s="279"/>
      <c r="D364" s="280"/>
    </row>
    <row r="365" spans="2:4">
      <c r="B365" s="272"/>
      <c r="C365" s="279"/>
      <c r="D365" s="280"/>
    </row>
    <row r="366" spans="2:4">
      <c r="B366" s="272"/>
      <c r="C366" s="279"/>
      <c r="D366" s="280"/>
    </row>
    <row r="367" spans="2:4">
      <c r="B367" s="272"/>
      <c r="C367" s="279"/>
      <c r="D367" s="280"/>
    </row>
    <row r="368" spans="2:4">
      <c r="B368" s="272"/>
      <c r="C368" s="279"/>
      <c r="D368" s="280"/>
    </row>
    <row r="369" spans="2:4">
      <c r="B369" s="272"/>
      <c r="C369" s="279"/>
      <c r="D369" s="280"/>
    </row>
    <row r="370" spans="2:4">
      <c r="B370" s="272"/>
      <c r="C370" s="279"/>
      <c r="D370" s="280"/>
    </row>
    <row r="371" spans="2:4">
      <c r="B371" s="272"/>
      <c r="C371" s="279"/>
      <c r="D371" s="280"/>
    </row>
    <row r="372" spans="2:4">
      <c r="B372" s="272"/>
      <c r="C372" s="279"/>
      <c r="D372" s="280"/>
    </row>
    <row r="373" spans="2:4">
      <c r="B373" s="272"/>
      <c r="C373" s="279"/>
      <c r="D373" s="280"/>
    </row>
    <row r="374" spans="2:4">
      <c r="B374" s="272"/>
      <c r="C374" s="279"/>
      <c r="D374" s="280"/>
    </row>
    <row r="375" spans="2:4">
      <c r="B375" s="272"/>
      <c r="C375" s="279"/>
      <c r="D375" s="280"/>
    </row>
    <row r="376" spans="2:4">
      <c r="B376" s="272"/>
      <c r="C376" s="279"/>
      <c r="D376" s="280"/>
    </row>
    <row r="377" spans="2:4">
      <c r="B377" s="272"/>
      <c r="C377" s="279"/>
      <c r="D377" s="280"/>
    </row>
    <row r="378" spans="2:4">
      <c r="B378" s="272"/>
      <c r="C378" s="279"/>
      <c r="D378" s="280"/>
    </row>
    <row r="379" spans="2:4">
      <c r="B379" s="272"/>
      <c r="C379" s="279"/>
      <c r="D379" s="280"/>
    </row>
    <row r="380" spans="2:4">
      <c r="B380" s="272"/>
      <c r="C380" s="279"/>
      <c r="D380" s="280"/>
    </row>
    <row r="381" spans="2:4">
      <c r="B381" s="272"/>
      <c r="C381" s="279"/>
      <c r="D381" s="280"/>
    </row>
    <row r="382" spans="2:4">
      <c r="B382" s="272"/>
      <c r="C382" s="279"/>
      <c r="D382" s="280"/>
    </row>
    <row r="383" spans="2:4">
      <c r="B383" s="272"/>
      <c r="C383" s="279"/>
      <c r="D383" s="280"/>
    </row>
    <row r="384" spans="2:4">
      <c r="B384" s="272"/>
      <c r="C384" s="279"/>
      <c r="D384" s="280"/>
    </row>
    <row r="385" spans="2:4">
      <c r="B385" s="272"/>
      <c r="C385" s="279"/>
      <c r="D385" s="280"/>
    </row>
    <row r="386" spans="2:4">
      <c r="B386" s="272"/>
      <c r="C386" s="279"/>
      <c r="D386" s="280"/>
    </row>
    <row r="387" spans="2:4">
      <c r="B387" s="272"/>
      <c r="C387" s="279"/>
      <c r="D387" s="280"/>
    </row>
    <row r="388" spans="2:4">
      <c r="B388" s="272"/>
      <c r="C388" s="279"/>
      <c r="D388" s="280"/>
    </row>
    <row r="389" spans="2:4">
      <c r="B389" s="272"/>
      <c r="C389" s="279"/>
      <c r="D389" s="280"/>
    </row>
    <row r="390" spans="2:4">
      <c r="B390" s="272"/>
      <c r="C390" s="279"/>
      <c r="D390" s="280"/>
    </row>
    <row r="391" spans="2:4">
      <c r="B391" s="272"/>
      <c r="C391" s="279"/>
      <c r="D391" s="280"/>
    </row>
    <row r="392" spans="2:4">
      <c r="B392" s="272"/>
      <c r="C392" s="279"/>
      <c r="D392" s="280"/>
    </row>
    <row r="393" spans="2:4">
      <c r="B393" s="272"/>
      <c r="C393" s="279"/>
      <c r="D393" s="280"/>
    </row>
    <row r="394" spans="2:4">
      <c r="B394" s="272"/>
      <c r="C394" s="279"/>
      <c r="D394" s="280"/>
    </row>
    <row r="395" spans="2:4">
      <c r="B395" s="272"/>
      <c r="C395" s="279"/>
      <c r="D395" s="280"/>
    </row>
    <row r="396" spans="2:4">
      <c r="B396" s="272"/>
      <c r="C396" s="279"/>
      <c r="D396" s="280"/>
    </row>
    <row r="397" spans="2:4">
      <c r="B397" s="272"/>
      <c r="C397" s="279"/>
      <c r="D397" s="280"/>
    </row>
    <row r="398" spans="2:4">
      <c r="B398" s="272"/>
      <c r="C398" s="279"/>
      <c r="D398" s="280"/>
    </row>
    <row r="399" spans="2:4">
      <c r="B399" s="272"/>
      <c r="C399" s="279"/>
      <c r="D399" s="280"/>
    </row>
    <row r="400" spans="2:4">
      <c r="B400" s="272"/>
      <c r="C400" s="279"/>
      <c r="D400" s="280"/>
    </row>
    <row r="401" spans="2:4">
      <c r="B401" s="272"/>
      <c r="C401" s="279"/>
      <c r="D401" s="280"/>
    </row>
    <row r="402" spans="2:4">
      <c r="B402" s="272"/>
      <c r="C402" s="279"/>
      <c r="D402" s="280"/>
    </row>
    <row r="403" spans="2:4">
      <c r="B403" s="272"/>
      <c r="C403" s="279"/>
      <c r="D403" s="280"/>
    </row>
    <row r="404" spans="2:4">
      <c r="B404" s="272"/>
      <c r="C404" s="279"/>
      <c r="D404" s="280"/>
    </row>
    <row r="405" spans="2:4">
      <c r="B405" s="272"/>
      <c r="C405" s="279"/>
      <c r="D405" s="280"/>
    </row>
    <row r="406" spans="2:4">
      <c r="B406" s="272"/>
      <c r="C406" s="279"/>
      <c r="D406" s="280"/>
    </row>
    <row r="407" spans="2:4">
      <c r="B407" s="272"/>
      <c r="C407" s="279"/>
      <c r="D407" s="280"/>
    </row>
    <row r="408" spans="2:4">
      <c r="B408" s="272"/>
      <c r="C408" s="279"/>
      <c r="D408" s="280"/>
    </row>
    <row r="409" spans="2:4">
      <c r="B409" s="272"/>
      <c r="C409" s="279"/>
      <c r="D409" s="280"/>
    </row>
    <row r="410" spans="2:4">
      <c r="B410" s="272"/>
      <c r="C410" s="279"/>
      <c r="D410" s="280"/>
    </row>
    <row r="411" spans="2:4">
      <c r="B411" s="272"/>
      <c r="C411" s="279"/>
      <c r="D411" s="280"/>
    </row>
    <row r="412" spans="2:4">
      <c r="B412" s="272"/>
      <c r="C412" s="279"/>
      <c r="D412" s="280"/>
    </row>
    <row r="413" spans="2:4">
      <c r="B413" s="272"/>
      <c r="C413" s="279"/>
      <c r="D413" s="280"/>
    </row>
    <row r="414" spans="2:4">
      <c r="B414" s="272"/>
      <c r="C414" s="279"/>
      <c r="D414" s="280"/>
    </row>
    <row r="415" spans="2:4">
      <c r="B415" s="272"/>
      <c r="C415" s="279"/>
      <c r="D415" s="280"/>
    </row>
    <row r="416" spans="2:4">
      <c r="B416" s="272"/>
      <c r="C416" s="279"/>
      <c r="D416" s="280"/>
    </row>
    <row r="417" spans="2:4">
      <c r="B417" s="272"/>
      <c r="C417" s="279"/>
      <c r="D417" s="280"/>
    </row>
    <row r="418" spans="2:4">
      <c r="B418" s="272"/>
      <c r="C418" s="279"/>
      <c r="D418" s="280"/>
    </row>
    <row r="419" spans="2:4">
      <c r="B419" s="272"/>
      <c r="C419" s="279"/>
      <c r="D419" s="280"/>
    </row>
    <row r="420" spans="2:4">
      <c r="B420" s="272"/>
      <c r="C420" s="279"/>
      <c r="D420" s="280"/>
    </row>
    <row r="421" spans="2:4">
      <c r="B421" s="272"/>
      <c r="C421" s="279"/>
      <c r="D421" s="280"/>
    </row>
    <row r="422" spans="2:4">
      <c r="B422" s="272"/>
      <c r="C422" s="279"/>
      <c r="D422" s="280"/>
    </row>
    <row r="423" spans="2:4">
      <c r="B423" s="272"/>
      <c r="C423" s="279"/>
      <c r="D423" s="280"/>
    </row>
    <row r="424" spans="2:4">
      <c r="B424" s="272"/>
      <c r="C424" s="279"/>
      <c r="D424" s="280"/>
    </row>
    <row r="425" spans="2:4">
      <c r="B425" s="272"/>
      <c r="C425" s="279"/>
      <c r="D425" s="280"/>
    </row>
    <row r="426" spans="2:4">
      <c r="B426" s="272"/>
      <c r="C426" s="279"/>
      <c r="D426" s="280"/>
    </row>
    <row r="427" spans="2:4">
      <c r="B427" s="272"/>
      <c r="C427" s="279"/>
      <c r="D427" s="280"/>
    </row>
    <row r="428" spans="2:4">
      <c r="B428" s="272"/>
      <c r="C428" s="279"/>
      <c r="D428" s="280"/>
    </row>
    <row r="429" spans="2:4">
      <c r="B429" s="272"/>
      <c r="C429" s="279"/>
      <c r="D429" s="280"/>
    </row>
    <row r="430" spans="2:4">
      <c r="B430" s="272"/>
      <c r="C430" s="279"/>
      <c r="D430" s="280"/>
    </row>
    <row r="431" spans="2:4">
      <c r="B431" s="272"/>
      <c r="C431" s="279"/>
      <c r="D431" s="280"/>
    </row>
    <row r="432" spans="2:4">
      <c r="B432" s="272"/>
      <c r="C432" s="279"/>
      <c r="D432" s="280"/>
    </row>
    <row r="433" spans="2:4">
      <c r="B433" s="272"/>
      <c r="C433" s="279"/>
      <c r="D433" s="280"/>
    </row>
    <row r="434" spans="2:4">
      <c r="B434" s="272"/>
      <c r="C434" s="279"/>
      <c r="D434" s="280"/>
    </row>
    <row r="435" spans="2:4">
      <c r="B435" s="272"/>
      <c r="C435" s="279"/>
      <c r="D435" s="280"/>
    </row>
    <row r="436" spans="2:4">
      <c r="B436" s="272"/>
      <c r="C436" s="279"/>
      <c r="D436" s="280"/>
    </row>
    <row r="437" spans="2:4">
      <c r="B437" s="272"/>
      <c r="C437" s="279"/>
      <c r="D437" s="280"/>
    </row>
    <row r="438" spans="2:4">
      <c r="B438" s="272"/>
      <c r="C438" s="279"/>
      <c r="D438" s="280"/>
    </row>
    <row r="439" spans="2:4">
      <c r="B439" s="272"/>
      <c r="C439" s="279"/>
      <c r="D439" s="280"/>
    </row>
    <row r="440" spans="2:4">
      <c r="B440" s="272"/>
      <c r="C440" s="279"/>
      <c r="D440" s="280"/>
    </row>
    <row r="441" spans="2:4">
      <c r="B441" s="272"/>
      <c r="C441" s="279"/>
      <c r="D441" s="280"/>
    </row>
    <row r="442" spans="2:4">
      <c r="B442" s="272"/>
      <c r="C442" s="279"/>
      <c r="D442" s="280"/>
    </row>
    <row r="443" spans="2:4">
      <c r="B443" s="272"/>
      <c r="C443" s="279"/>
      <c r="D443" s="280"/>
    </row>
    <row r="444" spans="2:4">
      <c r="B444" s="272"/>
      <c r="C444" s="279"/>
      <c r="D444" s="280"/>
    </row>
    <row r="445" spans="2:4">
      <c r="B445" s="272"/>
      <c r="C445" s="279"/>
      <c r="D445" s="280"/>
    </row>
    <row r="446" spans="2:4">
      <c r="B446" s="272"/>
      <c r="C446" s="279"/>
      <c r="D446" s="280"/>
    </row>
    <row r="447" spans="2:4">
      <c r="B447" s="272"/>
      <c r="C447" s="279"/>
      <c r="D447" s="280"/>
    </row>
    <row r="448" spans="2:4">
      <c r="B448" s="272"/>
      <c r="C448" s="279"/>
      <c r="D448" s="280"/>
    </row>
    <row r="449" spans="2:4">
      <c r="B449" s="272"/>
      <c r="C449" s="279"/>
      <c r="D449" s="280"/>
    </row>
    <row r="450" spans="2:4">
      <c r="B450" s="272"/>
      <c r="C450" s="279"/>
      <c r="D450" s="280"/>
    </row>
    <row r="451" spans="2:4">
      <c r="B451" s="272"/>
      <c r="C451" s="279"/>
      <c r="D451" s="280"/>
    </row>
    <row r="452" spans="2:4">
      <c r="B452" s="272"/>
      <c r="C452" s="279"/>
      <c r="D452" s="280"/>
    </row>
    <row r="453" spans="2:4">
      <c r="B453" s="272"/>
      <c r="C453" s="279"/>
      <c r="D453" s="280"/>
    </row>
    <row r="454" spans="2:4">
      <c r="B454" s="272"/>
      <c r="C454" s="279"/>
      <c r="D454" s="280"/>
    </row>
    <row r="455" spans="2:4">
      <c r="B455" s="272"/>
      <c r="C455" s="279"/>
      <c r="D455" s="280"/>
    </row>
    <row r="456" spans="2:4">
      <c r="B456" s="272"/>
      <c r="C456" s="279"/>
      <c r="D456" s="280"/>
    </row>
    <row r="457" spans="2:4">
      <c r="B457" s="272"/>
      <c r="C457" s="279"/>
      <c r="D457" s="280"/>
    </row>
    <row r="458" spans="2:4">
      <c r="B458" s="272"/>
      <c r="C458" s="279"/>
      <c r="D458" s="280"/>
    </row>
    <row r="459" spans="2:4">
      <c r="B459" s="272"/>
      <c r="C459" s="279"/>
      <c r="D459" s="280"/>
    </row>
    <row r="460" spans="2:4">
      <c r="B460" s="272"/>
      <c r="C460" s="279"/>
      <c r="D460" s="280"/>
    </row>
    <row r="461" spans="2:4">
      <c r="B461" s="272"/>
      <c r="C461" s="279"/>
      <c r="D461" s="280"/>
    </row>
    <row r="462" spans="2:4">
      <c r="B462" s="272"/>
      <c r="C462" s="279"/>
      <c r="D462" s="280"/>
    </row>
    <row r="463" spans="2:4">
      <c r="B463" s="272"/>
      <c r="C463" s="279"/>
      <c r="D463" s="280"/>
    </row>
    <row r="464" spans="2:4">
      <c r="B464" s="272"/>
      <c r="C464" s="279"/>
      <c r="D464" s="280"/>
    </row>
    <row r="465" spans="2:4">
      <c r="B465" s="272"/>
      <c r="C465" s="279"/>
      <c r="D465" s="280"/>
    </row>
    <row r="466" spans="2:4">
      <c r="B466" s="272"/>
      <c r="C466" s="279"/>
      <c r="D466" s="280"/>
    </row>
    <row r="467" spans="2:4">
      <c r="B467" s="272"/>
      <c r="C467" s="279"/>
      <c r="D467" s="280"/>
    </row>
    <row r="468" spans="2:4">
      <c r="B468" s="272"/>
      <c r="C468" s="279"/>
      <c r="D468" s="280"/>
    </row>
    <row r="469" spans="2:4">
      <c r="B469" s="272"/>
      <c r="C469" s="279"/>
      <c r="D469" s="280"/>
    </row>
    <row r="470" spans="2:4">
      <c r="B470" s="272"/>
      <c r="C470" s="279"/>
      <c r="D470" s="280"/>
    </row>
    <row r="471" spans="2:4">
      <c r="B471" s="272"/>
      <c r="C471" s="279"/>
      <c r="D471" s="280"/>
    </row>
    <row r="472" spans="2:4">
      <c r="B472" s="272"/>
      <c r="C472" s="279"/>
      <c r="D472" s="280"/>
    </row>
    <row r="473" spans="2:4">
      <c r="B473" s="272"/>
      <c r="C473" s="279"/>
      <c r="D473" s="280"/>
    </row>
    <row r="474" spans="2:4">
      <c r="B474" s="272"/>
      <c r="C474" s="279"/>
      <c r="D474" s="280"/>
    </row>
    <row r="475" spans="2:4">
      <c r="B475" s="272"/>
      <c r="C475" s="279"/>
      <c r="D475" s="280"/>
    </row>
    <row r="476" spans="2:4">
      <c r="B476" s="272"/>
      <c r="C476" s="279"/>
      <c r="D476" s="280"/>
    </row>
    <row r="477" spans="2:4">
      <c r="B477" s="272"/>
      <c r="C477" s="279"/>
      <c r="D477" s="280"/>
    </row>
    <row r="478" spans="2:4">
      <c r="B478" s="272"/>
      <c r="C478" s="279"/>
      <c r="D478" s="280"/>
    </row>
    <row r="479" spans="2:4">
      <c r="B479" s="272"/>
      <c r="C479" s="279"/>
      <c r="D479" s="280"/>
    </row>
    <row r="480" spans="2:4">
      <c r="B480" s="272"/>
      <c r="C480" s="279"/>
      <c r="D480" s="280"/>
    </row>
    <row r="481" spans="2:4">
      <c r="B481" s="272"/>
      <c r="C481" s="279"/>
      <c r="D481" s="280"/>
    </row>
    <row r="482" spans="2:4">
      <c r="B482" s="272"/>
      <c r="C482" s="279"/>
      <c r="D482" s="280"/>
    </row>
    <row r="483" spans="2:4">
      <c r="B483" s="272"/>
      <c r="C483" s="279"/>
      <c r="D483" s="280"/>
    </row>
    <row r="484" spans="2:4">
      <c r="B484" s="272"/>
      <c r="C484" s="279"/>
      <c r="D484" s="280"/>
    </row>
    <row r="485" spans="2:4">
      <c r="B485" s="272"/>
      <c r="C485" s="279"/>
      <c r="D485" s="280"/>
    </row>
    <row r="486" spans="2:4">
      <c r="B486" s="272"/>
      <c r="C486" s="279"/>
      <c r="D486" s="280"/>
    </row>
    <row r="487" spans="2:4">
      <c r="B487" s="272"/>
      <c r="C487" s="279"/>
      <c r="D487" s="280"/>
    </row>
    <row r="488" spans="2:4">
      <c r="B488" s="272"/>
      <c r="C488" s="279"/>
      <c r="D488" s="280"/>
    </row>
    <row r="489" spans="2:4">
      <c r="B489" s="272"/>
      <c r="C489" s="279"/>
      <c r="D489" s="280"/>
    </row>
    <row r="490" spans="2:4">
      <c r="B490" s="272"/>
      <c r="C490" s="279"/>
      <c r="D490" s="280"/>
    </row>
    <row r="491" spans="2:4">
      <c r="B491" s="272"/>
      <c r="C491" s="279"/>
      <c r="D491" s="280"/>
    </row>
    <row r="492" spans="2:4">
      <c r="B492" s="272"/>
      <c r="C492" s="279"/>
      <c r="D492" s="280"/>
    </row>
    <row r="493" spans="2:4">
      <c r="B493" s="272"/>
      <c r="C493" s="279"/>
      <c r="D493" s="280"/>
    </row>
    <row r="494" spans="2:4">
      <c r="B494" s="272"/>
      <c r="C494" s="279"/>
      <c r="D494" s="280"/>
    </row>
    <row r="495" spans="2:4">
      <c r="B495" s="272"/>
      <c r="C495" s="279"/>
      <c r="D495" s="280"/>
    </row>
    <row r="496" spans="2:4">
      <c r="B496" s="272"/>
      <c r="C496" s="279"/>
      <c r="D496" s="280"/>
    </row>
    <row r="497" spans="2:4">
      <c r="B497" s="272"/>
      <c r="C497" s="279"/>
      <c r="D497" s="280"/>
    </row>
    <row r="498" spans="2:4">
      <c r="B498" s="272"/>
      <c r="C498" s="279"/>
      <c r="D498" s="280"/>
    </row>
    <row r="499" spans="2:4">
      <c r="B499" s="272"/>
      <c r="C499" s="279"/>
      <c r="D499" s="280"/>
    </row>
    <row r="500" spans="2:4">
      <c r="B500" s="272"/>
      <c r="C500" s="279"/>
      <c r="D500" s="280"/>
    </row>
    <row r="501" spans="2:4">
      <c r="B501" s="272"/>
      <c r="C501" s="279"/>
      <c r="D501" s="280"/>
    </row>
    <row r="502" spans="2:4">
      <c r="B502" s="272"/>
      <c r="C502" s="279"/>
      <c r="D502" s="280"/>
    </row>
    <row r="503" spans="2:4">
      <c r="B503" s="272"/>
      <c r="C503" s="279"/>
      <c r="D503" s="280"/>
    </row>
    <row r="504" spans="2:4">
      <c r="B504" s="272"/>
      <c r="C504" s="279"/>
      <c r="D504" s="280"/>
    </row>
    <row r="505" spans="2:4">
      <c r="B505" s="272"/>
      <c r="C505" s="279"/>
      <c r="D505" s="280"/>
    </row>
    <row r="506" spans="2:4">
      <c r="B506" s="272"/>
      <c r="C506" s="279"/>
      <c r="D506" s="280"/>
    </row>
    <row r="507" spans="2:4">
      <c r="B507" s="272"/>
      <c r="C507" s="279"/>
      <c r="D507" s="280"/>
    </row>
    <row r="508" spans="2:4">
      <c r="B508" s="272"/>
      <c r="C508" s="279"/>
      <c r="D508" s="280"/>
    </row>
    <row r="509" spans="2:4">
      <c r="B509" s="272"/>
      <c r="C509" s="279"/>
      <c r="D509" s="280"/>
    </row>
    <row r="510" spans="2:4">
      <c r="B510" s="272"/>
      <c r="C510" s="279"/>
      <c r="D510" s="280"/>
    </row>
    <row r="511" spans="2:4">
      <c r="B511" s="272"/>
      <c r="C511" s="279"/>
      <c r="D511" s="280"/>
    </row>
    <row r="512" spans="2:4">
      <c r="B512" s="272"/>
      <c r="C512" s="279"/>
      <c r="D512" s="280"/>
    </row>
    <row r="513" spans="2:4">
      <c r="B513" s="272"/>
      <c r="C513" s="279"/>
      <c r="D513" s="280"/>
    </row>
    <row r="514" spans="2:4">
      <c r="B514" s="272"/>
      <c r="C514" s="279"/>
      <c r="D514" s="280"/>
    </row>
    <row r="515" spans="2:4">
      <c r="B515" s="272"/>
      <c r="C515" s="279"/>
      <c r="D515" s="280"/>
    </row>
    <row r="516" spans="2:4">
      <c r="B516" s="272"/>
      <c r="C516" s="279"/>
      <c r="D516" s="280"/>
    </row>
    <row r="517" spans="2:4">
      <c r="B517" s="272"/>
      <c r="C517" s="279"/>
      <c r="D517" s="280"/>
    </row>
    <row r="518" spans="2:4">
      <c r="B518" s="272"/>
      <c r="C518" s="279"/>
      <c r="D518" s="280"/>
    </row>
    <row r="519" spans="2:4">
      <c r="B519" s="272"/>
      <c r="C519" s="279"/>
      <c r="D519" s="280"/>
    </row>
    <row r="520" spans="2:4">
      <c r="B520" s="272"/>
      <c r="C520" s="279"/>
      <c r="D520" s="280"/>
    </row>
    <row r="521" spans="2:4">
      <c r="B521" s="272"/>
      <c r="C521" s="279"/>
      <c r="D521" s="280"/>
    </row>
    <row r="522" spans="2:4">
      <c r="B522" s="272"/>
      <c r="C522" s="279"/>
      <c r="D522" s="280"/>
    </row>
    <row r="523" spans="2:4">
      <c r="B523" s="272"/>
      <c r="C523" s="279"/>
      <c r="D523" s="280"/>
    </row>
    <row r="524" spans="2:4">
      <c r="B524" s="272"/>
      <c r="C524" s="279"/>
      <c r="D524" s="280"/>
    </row>
    <row r="525" spans="2:4">
      <c r="B525" s="272"/>
      <c r="C525" s="279"/>
      <c r="D525" s="280"/>
    </row>
    <row r="526" spans="2:4">
      <c r="B526" s="272"/>
      <c r="C526" s="279"/>
      <c r="D526" s="280"/>
    </row>
    <row r="527" spans="2:4">
      <c r="B527" s="272"/>
      <c r="C527" s="279"/>
      <c r="D527" s="280"/>
    </row>
    <row r="528" spans="2:4">
      <c r="B528" s="272"/>
      <c r="C528" s="279"/>
      <c r="D528" s="280"/>
    </row>
    <row r="529" spans="2:4">
      <c r="B529" s="272"/>
      <c r="C529" s="279"/>
      <c r="D529" s="280"/>
    </row>
    <row r="530" spans="2:4">
      <c r="B530" s="272"/>
      <c r="C530" s="279"/>
      <c r="D530" s="280"/>
    </row>
    <row r="531" spans="2:4">
      <c r="B531" s="272"/>
      <c r="C531" s="279"/>
      <c r="D531" s="280"/>
    </row>
    <row r="532" spans="2:4">
      <c r="B532" s="272"/>
      <c r="C532" s="279"/>
      <c r="D532" s="280"/>
    </row>
    <row r="533" spans="2:4">
      <c r="B533" s="272"/>
      <c r="C533" s="279"/>
      <c r="D533" s="280"/>
    </row>
    <row r="534" spans="2:4">
      <c r="B534" s="272"/>
      <c r="C534" s="279"/>
      <c r="D534" s="280"/>
    </row>
    <row r="535" spans="2:4">
      <c r="B535" s="272"/>
      <c r="C535" s="279"/>
      <c r="D535" s="280"/>
    </row>
    <row r="536" spans="2:4">
      <c r="B536" s="272"/>
      <c r="C536" s="279"/>
      <c r="D536" s="280"/>
    </row>
    <row r="537" spans="2:4">
      <c r="B537" s="272"/>
      <c r="C537" s="279"/>
      <c r="D537" s="280"/>
    </row>
    <row r="538" spans="2:4">
      <c r="B538" s="272"/>
      <c r="C538" s="279"/>
      <c r="D538" s="280"/>
    </row>
    <row r="539" spans="2:4">
      <c r="B539" s="272"/>
      <c r="C539" s="279"/>
      <c r="D539" s="280"/>
    </row>
    <row r="540" spans="2:4">
      <c r="B540" s="272"/>
      <c r="C540" s="279"/>
      <c r="D540" s="280"/>
    </row>
    <row r="541" spans="2:4">
      <c r="B541" s="272"/>
      <c r="C541" s="279"/>
      <c r="D541" s="280"/>
    </row>
    <row r="542" spans="2:4">
      <c r="B542" s="272"/>
      <c r="C542" s="279"/>
      <c r="D542" s="280"/>
    </row>
    <row r="543" spans="2:4">
      <c r="B543" s="272"/>
      <c r="C543" s="279"/>
      <c r="D543" s="280"/>
    </row>
    <row r="544" spans="2:4">
      <c r="B544" s="272"/>
      <c r="C544" s="279"/>
      <c r="D544" s="280"/>
    </row>
    <row r="545" spans="2:4">
      <c r="B545" s="272"/>
      <c r="C545" s="279"/>
      <c r="D545" s="280"/>
    </row>
    <row r="546" spans="2:4">
      <c r="B546" s="272"/>
      <c r="C546" s="279"/>
      <c r="D546" s="280"/>
    </row>
    <row r="547" spans="2:4">
      <c r="B547" s="272"/>
      <c r="C547" s="279"/>
      <c r="D547" s="280"/>
    </row>
    <row r="548" spans="2:4">
      <c r="B548" s="272"/>
      <c r="C548" s="279"/>
      <c r="D548" s="280"/>
    </row>
    <row r="549" spans="2:4">
      <c r="B549" s="272"/>
      <c r="C549" s="279"/>
      <c r="D549" s="280"/>
    </row>
    <row r="550" spans="2:4">
      <c r="B550" s="272"/>
      <c r="C550" s="279"/>
      <c r="D550" s="280"/>
    </row>
    <row r="551" spans="2:4">
      <c r="B551" s="272"/>
      <c r="C551" s="279"/>
      <c r="D551" s="280"/>
    </row>
    <row r="552" spans="2:4">
      <c r="B552" s="272"/>
      <c r="C552" s="279"/>
      <c r="D552" s="280"/>
    </row>
    <row r="553" spans="2:4">
      <c r="B553" s="272"/>
      <c r="C553" s="279"/>
      <c r="D553" s="280"/>
    </row>
    <row r="554" spans="2:4">
      <c r="B554" s="272"/>
      <c r="C554" s="279"/>
      <c r="D554" s="280"/>
    </row>
    <row r="555" spans="2:4">
      <c r="B555" s="272"/>
      <c r="C555" s="279"/>
      <c r="D555" s="280"/>
    </row>
    <row r="556" spans="2:4">
      <c r="B556" s="272"/>
      <c r="C556" s="279"/>
      <c r="D556" s="280"/>
    </row>
    <row r="557" spans="2:4">
      <c r="B557" s="272"/>
      <c r="C557" s="279"/>
      <c r="D557" s="280"/>
    </row>
    <row r="558" spans="2:4">
      <c r="B558" s="272"/>
      <c r="C558" s="279"/>
      <c r="D558" s="280"/>
    </row>
    <row r="559" spans="2:4">
      <c r="B559" s="272"/>
      <c r="C559" s="279"/>
      <c r="D559" s="280"/>
    </row>
    <row r="560" spans="2:4">
      <c r="B560" s="272"/>
      <c r="C560" s="279"/>
      <c r="D560" s="280"/>
    </row>
    <row r="561" spans="2:4">
      <c r="B561" s="272"/>
      <c r="C561" s="279"/>
      <c r="D561" s="280"/>
    </row>
    <row r="562" spans="2:4">
      <c r="B562" s="272"/>
      <c r="C562" s="279"/>
      <c r="D562" s="280"/>
    </row>
    <row r="563" spans="2:4">
      <c r="B563" s="272"/>
      <c r="C563" s="279"/>
      <c r="D563" s="280"/>
    </row>
    <row r="564" spans="2:4">
      <c r="B564" s="272"/>
      <c r="C564" s="279"/>
      <c r="D564" s="280"/>
    </row>
    <row r="565" spans="2:4">
      <c r="B565" s="272"/>
      <c r="C565" s="279"/>
      <c r="D565" s="280"/>
    </row>
    <row r="566" spans="2:4">
      <c r="B566" s="272"/>
      <c r="C566" s="279"/>
      <c r="D566" s="280"/>
    </row>
    <row r="567" spans="2:4">
      <c r="B567" s="272"/>
      <c r="C567" s="279"/>
      <c r="D567" s="280"/>
    </row>
    <row r="568" spans="2:4">
      <c r="B568" s="272"/>
      <c r="C568" s="279"/>
      <c r="D568" s="280"/>
    </row>
    <row r="569" spans="2:4">
      <c r="B569" s="272"/>
      <c r="C569" s="279"/>
      <c r="D569" s="280"/>
    </row>
    <row r="570" spans="2:4">
      <c r="B570" s="272"/>
      <c r="C570" s="279"/>
      <c r="D570" s="280"/>
    </row>
    <row r="571" spans="2:4">
      <c r="B571" s="272"/>
      <c r="C571" s="279"/>
      <c r="D571" s="280"/>
    </row>
    <row r="572" spans="2:4">
      <c r="B572" s="272"/>
      <c r="C572" s="279"/>
      <c r="D572" s="280"/>
    </row>
    <row r="573" spans="2:4">
      <c r="B573" s="272"/>
      <c r="C573" s="279"/>
      <c r="D573" s="280"/>
    </row>
    <row r="574" spans="2:4">
      <c r="B574" s="272"/>
      <c r="C574" s="279"/>
      <c r="D574" s="280"/>
    </row>
    <row r="575" spans="2:4">
      <c r="B575" s="272"/>
      <c r="C575" s="279"/>
      <c r="D575" s="280"/>
    </row>
    <row r="576" spans="2:4">
      <c r="B576" s="272"/>
      <c r="C576" s="279"/>
      <c r="D576" s="280"/>
    </row>
    <row r="577" spans="2:4">
      <c r="B577" s="272"/>
      <c r="C577" s="279"/>
      <c r="D577" s="280"/>
    </row>
    <row r="578" spans="2:4">
      <c r="B578" s="272"/>
      <c r="C578" s="279"/>
      <c r="D578" s="280"/>
    </row>
    <row r="579" spans="2:4">
      <c r="B579" s="272"/>
      <c r="C579" s="279"/>
      <c r="D579" s="280"/>
    </row>
    <row r="580" spans="2:4">
      <c r="B580" s="272"/>
      <c r="C580" s="279"/>
      <c r="D580" s="280"/>
    </row>
    <row r="581" spans="2:4">
      <c r="B581" s="272"/>
      <c r="C581" s="279"/>
      <c r="D581" s="280"/>
    </row>
    <row r="582" spans="2:4">
      <c r="B582" s="272"/>
      <c r="C582" s="279"/>
      <c r="D582" s="280"/>
    </row>
    <row r="583" spans="2:4">
      <c r="B583" s="272"/>
      <c r="C583" s="279"/>
      <c r="D583" s="280"/>
    </row>
    <row r="584" spans="2:4">
      <c r="B584" s="272"/>
      <c r="C584" s="279"/>
      <c r="D584" s="280"/>
    </row>
    <row r="585" spans="2:4">
      <c r="B585" s="272"/>
      <c r="C585" s="279"/>
      <c r="D585" s="280"/>
    </row>
    <row r="586" spans="2:4">
      <c r="B586" s="272"/>
      <c r="C586" s="279"/>
      <c r="D586" s="280"/>
    </row>
    <row r="587" spans="2:4">
      <c r="B587" s="272"/>
      <c r="C587" s="279"/>
      <c r="D587" s="280"/>
    </row>
    <row r="588" spans="2:4">
      <c r="B588" s="272"/>
      <c r="C588" s="279"/>
      <c r="D588" s="280"/>
    </row>
    <row r="589" spans="2:4">
      <c r="B589" s="272"/>
      <c r="C589" s="279"/>
      <c r="D589" s="280"/>
    </row>
    <row r="590" spans="2:4">
      <c r="B590" s="272"/>
      <c r="C590" s="279"/>
      <c r="D590" s="280"/>
    </row>
    <row r="591" spans="2:4">
      <c r="B591" s="272"/>
      <c r="C591" s="279"/>
      <c r="D591" s="280"/>
    </row>
    <row r="592" spans="2:4">
      <c r="B592" s="272"/>
      <c r="C592" s="279"/>
      <c r="D592" s="280"/>
    </row>
    <row r="593" spans="2:4">
      <c r="B593" s="272"/>
      <c r="C593" s="279"/>
      <c r="D593" s="280"/>
    </row>
    <row r="594" spans="2:4">
      <c r="B594" s="272"/>
      <c r="C594" s="279"/>
      <c r="D594" s="280"/>
    </row>
    <row r="595" spans="2:4">
      <c r="B595" s="272"/>
      <c r="C595" s="279"/>
      <c r="D595" s="280"/>
    </row>
    <row r="596" spans="2:4">
      <c r="B596" s="272"/>
      <c r="C596" s="279"/>
      <c r="D596" s="280"/>
    </row>
    <row r="597" spans="2:4">
      <c r="B597" s="272"/>
      <c r="C597" s="279"/>
      <c r="D597" s="280"/>
    </row>
    <row r="598" spans="2:4">
      <c r="B598" s="272"/>
      <c r="C598" s="279"/>
      <c r="D598" s="280"/>
    </row>
    <row r="599" spans="2:4">
      <c r="B599" s="272"/>
      <c r="C599" s="279"/>
      <c r="D599" s="280"/>
    </row>
    <row r="600" spans="2:4">
      <c r="B600" s="272"/>
      <c r="C600" s="279"/>
      <c r="D600" s="280"/>
    </row>
    <row r="601" spans="2:4">
      <c r="B601" s="272"/>
      <c r="C601" s="279"/>
      <c r="D601" s="280"/>
    </row>
    <row r="602" spans="2:4">
      <c r="B602" s="272"/>
      <c r="C602" s="279"/>
      <c r="D602" s="280"/>
    </row>
    <row r="603" spans="2:4">
      <c r="B603" s="272"/>
      <c r="C603" s="279"/>
      <c r="D603" s="280"/>
    </row>
    <row r="604" spans="2:4">
      <c r="B604" s="272"/>
      <c r="C604" s="279"/>
      <c r="D604" s="280"/>
    </row>
    <row r="605" spans="2:4">
      <c r="B605" s="272"/>
      <c r="C605" s="279"/>
      <c r="D605" s="280"/>
    </row>
    <row r="606" spans="2:4">
      <c r="B606" s="272"/>
      <c r="C606" s="279"/>
      <c r="D606" s="280"/>
    </row>
    <row r="607" spans="2:4">
      <c r="B607" s="272"/>
      <c r="C607" s="279"/>
      <c r="D607" s="280"/>
    </row>
    <row r="608" spans="2:4">
      <c r="B608" s="272"/>
      <c r="C608" s="279"/>
      <c r="D608" s="280"/>
    </row>
    <row r="609" spans="2:4">
      <c r="B609" s="272"/>
      <c r="C609" s="279"/>
      <c r="D609" s="280"/>
    </row>
    <row r="610" spans="2:4">
      <c r="B610" s="272"/>
      <c r="C610" s="279"/>
      <c r="D610" s="280"/>
    </row>
    <row r="611" spans="2:4">
      <c r="B611" s="272"/>
      <c r="C611" s="279"/>
      <c r="D611" s="280"/>
    </row>
    <row r="612" spans="2:4">
      <c r="B612" s="272"/>
      <c r="C612" s="279"/>
      <c r="D612" s="280"/>
    </row>
    <row r="613" spans="2:4">
      <c r="B613" s="272"/>
      <c r="C613" s="279"/>
      <c r="D613" s="280"/>
    </row>
    <row r="614" spans="2:4">
      <c r="B614" s="272"/>
      <c r="C614" s="279"/>
      <c r="D614" s="280"/>
    </row>
    <row r="615" spans="2:4">
      <c r="B615" s="272"/>
      <c r="C615" s="279"/>
      <c r="D615" s="280"/>
    </row>
    <row r="616" spans="2:4">
      <c r="B616" s="272"/>
      <c r="C616" s="279"/>
      <c r="D616" s="280"/>
    </row>
    <row r="617" spans="2:4">
      <c r="B617" s="272"/>
      <c r="C617" s="279"/>
      <c r="D617" s="280"/>
    </row>
    <row r="618" spans="2:4">
      <c r="B618" s="272"/>
      <c r="C618" s="279"/>
      <c r="D618" s="280"/>
    </row>
    <row r="619" spans="2:4">
      <c r="B619" s="272"/>
      <c r="C619" s="279"/>
      <c r="D619" s="280"/>
    </row>
    <row r="620" spans="2:4">
      <c r="B620" s="272"/>
      <c r="C620" s="279"/>
      <c r="D620" s="280"/>
    </row>
    <row r="621" spans="2:4">
      <c r="B621" s="272"/>
      <c r="C621" s="279"/>
      <c r="D621" s="280"/>
    </row>
    <row r="622" spans="2:4">
      <c r="B622" s="272"/>
      <c r="C622" s="279"/>
      <c r="D622" s="280"/>
    </row>
    <row r="623" spans="2:4">
      <c r="B623" s="272"/>
      <c r="C623" s="279"/>
      <c r="D623" s="280"/>
    </row>
    <row r="624" spans="2:4">
      <c r="B624" s="272"/>
      <c r="C624" s="279"/>
      <c r="D624" s="280"/>
    </row>
    <row r="625" spans="2:4">
      <c r="B625" s="272"/>
      <c r="C625" s="279"/>
      <c r="D625" s="280"/>
    </row>
    <row r="626" spans="2:4">
      <c r="B626" s="272"/>
      <c r="C626" s="279"/>
      <c r="D626" s="280"/>
    </row>
    <row r="627" spans="2:4">
      <c r="B627" s="272"/>
      <c r="C627" s="279"/>
      <c r="D627" s="280"/>
    </row>
    <row r="628" spans="2:4">
      <c r="B628" s="272"/>
      <c r="C628" s="279"/>
      <c r="D628" s="280"/>
    </row>
    <row r="629" spans="2:4">
      <c r="B629" s="272"/>
      <c r="C629" s="279"/>
      <c r="D629" s="280"/>
    </row>
    <row r="630" spans="2:4">
      <c r="B630" s="272"/>
      <c r="C630" s="279"/>
      <c r="D630" s="280"/>
    </row>
    <row r="631" spans="2:4">
      <c r="B631" s="272"/>
      <c r="C631" s="279"/>
      <c r="D631" s="280"/>
    </row>
    <row r="632" spans="2:4">
      <c r="B632" s="272"/>
      <c r="C632" s="279"/>
      <c r="D632" s="280"/>
    </row>
    <row r="633" spans="2:4">
      <c r="B633" s="272"/>
      <c r="C633" s="279"/>
      <c r="D633" s="280"/>
    </row>
    <row r="634" spans="2:4">
      <c r="B634" s="272"/>
      <c r="C634" s="279"/>
      <c r="D634" s="280"/>
    </row>
    <row r="635" spans="2:4">
      <c r="B635" s="272"/>
      <c r="C635" s="279"/>
      <c r="D635" s="280"/>
    </row>
    <row r="636" spans="2:4">
      <c r="B636" s="272"/>
      <c r="C636" s="279"/>
      <c r="D636" s="280"/>
    </row>
    <row r="637" spans="2:4">
      <c r="B637" s="272"/>
      <c r="C637" s="279"/>
      <c r="D637" s="280"/>
    </row>
    <row r="638" spans="2:4">
      <c r="B638" s="272"/>
      <c r="C638" s="279"/>
      <c r="D638" s="280"/>
    </row>
    <row r="639" spans="2:4">
      <c r="B639" s="272"/>
      <c r="C639" s="279"/>
      <c r="D639" s="280"/>
    </row>
    <row r="640" spans="2:4">
      <c r="B640" s="272"/>
      <c r="C640" s="279"/>
      <c r="D640" s="280"/>
    </row>
    <row r="641" spans="2:4">
      <c r="B641" s="272"/>
      <c r="C641" s="279"/>
      <c r="D641" s="280"/>
    </row>
    <row r="642" spans="2:4">
      <c r="B642" s="272"/>
      <c r="C642" s="279"/>
      <c r="D642" s="280"/>
    </row>
    <row r="643" spans="2:4">
      <c r="B643" s="272"/>
      <c r="C643" s="279"/>
      <c r="D643" s="280"/>
    </row>
    <row r="644" spans="2:4">
      <c r="B644" s="272"/>
      <c r="C644" s="279"/>
      <c r="D644" s="280"/>
    </row>
    <row r="645" spans="2:4">
      <c r="B645" s="272"/>
      <c r="C645" s="279"/>
      <c r="D645" s="280"/>
    </row>
    <row r="646" spans="2:4">
      <c r="B646" s="272"/>
      <c r="C646" s="279"/>
      <c r="D646" s="280"/>
    </row>
    <row r="647" spans="2:4">
      <c r="B647" s="272"/>
      <c r="C647" s="279"/>
      <c r="D647" s="280"/>
    </row>
    <row r="648" spans="2:4">
      <c r="B648" s="272"/>
      <c r="C648" s="279"/>
      <c r="D648" s="280"/>
    </row>
    <row r="649" spans="2:4">
      <c r="B649" s="272"/>
      <c r="C649" s="279"/>
      <c r="D649" s="280"/>
    </row>
    <row r="650" spans="2:4">
      <c r="B650" s="272"/>
      <c r="C650" s="279"/>
      <c r="D650" s="280"/>
    </row>
    <row r="651" spans="2:4">
      <c r="B651" s="272"/>
      <c r="C651" s="279"/>
      <c r="D651" s="280"/>
    </row>
    <row r="652" spans="2:4">
      <c r="B652" s="272"/>
      <c r="C652" s="279"/>
      <c r="D652" s="280"/>
    </row>
    <row r="653" spans="2:4">
      <c r="B653" s="272"/>
      <c r="C653" s="279"/>
      <c r="D653" s="280"/>
    </row>
    <row r="654" spans="2:4">
      <c r="B654" s="272"/>
      <c r="C654" s="279"/>
      <c r="D654" s="280"/>
    </row>
    <row r="655" spans="2:4">
      <c r="B655" s="272"/>
      <c r="C655" s="279"/>
      <c r="D655" s="280"/>
    </row>
    <row r="656" spans="2:4">
      <c r="B656" s="272"/>
      <c r="C656" s="279"/>
      <c r="D656" s="280"/>
    </row>
    <row r="657" spans="2:4">
      <c r="B657" s="272"/>
      <c r="C657" s="279"/>
      <c r="D657" s="280"/>
    </row>
    <row r="658" spans="2:4">
      <c r="B658" s="272"/>
      <c r="C658" s="279"/>
      <c r="D658" s="280"/>
    </row>
    <row r="659" spans="2:4">
      <c r="B659" s="272"/>
      <c r="C659" s="279"/>
      <c r="D659" s="280"/>
    </row>
    <row r="660" spans="2:4">
      <c r="B660" s="272"/>
      <c r="C660" s="279"/>
      <c r="D660" s="280"/>
    </row>
    <row r="661" spans="2:4">
      <c r="B661" s="272"/>
      <c r="C661" s="279"/>
      <c r="D661" s="280"/>
    </row>
    <row r="662" spans="2:4">
      <c r="B662" s="272"/>
      <c r="C662" s="279"/>
      <c r="D662" s="280"/>
    </row>
    <row r="663" spans="2:4">
      <c r="B663" s="272"/>
      <c r="C663" s="279"/>
      <c r="D663" s="280"/>
    </row>
    <row r="664" spans="2:4">
      <c r="B664" s="272"/>
      <c r="C664" s="279"/>
      <c r="D664" s="280"/>
    </row>
    <row r="665" spans="2:4">
      <c r="B665" s="272"/>
      <c r="C665" s="279"/>
      <c r="D665" s="280"/>
    </row>
    <row r="666" spans="2:4">
      <c r="B666" s="272"/>
      <c r="C666" s="279"/>
      <c r="D666" s="280"/>
    </row>
    <row r="667" spans="2:4">
      <c r="B667" s="272"/>
      <c r="C667" s="279"/>
      <c r="D667" s="280"/>
    </row>
    <row r="668" spans="2:4">
      <c r="B668" s="272"/>
      <c r="C668" s="279"/>
      <c r="D668" s="280"/>
    </row>
    <row r="669" spans="2:4">
      <c r="B669" s="272"/>
      <c r="C669" s="279"/>
      <c r="D669" s="280"/>
    </row>
    <row r="670" spans="2:4">
      <c r="B670" s="272"/>
      <c r="C670" s="279"/>
      <c r="D670" s="280"/>
    </row>
    <row r="671" spans="2:4">
      <c r="B671" s="272"/>
      <c r="C671" s="279"/>
      <c r="D671" s="280"/>
    </row>
    <row r="672" spans="2:4">
      <c r="B672" s="272"/>
      <c r="C672" s="279"/>
      <c r="D672" s="280"/>
    </row>
    <row r="673" spans="2:4">
      <c r="B673" s="272"/>
      <c r="C673" s="279"/>
      <c r="D673" s="280"/>
    </row>
    <row r="674" spans="2:4">
      <c r="B674" s="272"/>
      <c r="C674" s="279"/>
      <c r="D674" s="280"/>
    </row>
    <row r="675" spans="2:4">
      <c r="B675" s="272"/>
      <c r="C675" s="279"/>
      <c r="D675" s="280"/>
    </row>
    <row r="676" spans="2:4">
      <c r="B676" s="272"/>
      <c r="C676" s="279"/>
      <c r="D676" s="280"/>
    </row>
    <row r="677" spans="2:4">
      <c r="B677" s="272"/>
      <c r="C677" s="279"/>
      <c r="D677" s="280"/>
    </row>
    <row r="678" spans="2:4">
      <c r="B678" s="272"/>
      <c r="C678" s="279"/>
      <c r="D678" s="280"/>
    </row>
    <row r="679" spans="2:4">
      <c r="B679" s="272"/>
      <c r="C679" s="279"/>
      <c r="D679" s="280"/>
    </row>
    <row r="680" spans="2:4">
      <c r="B680" s="272"/>
      <c r="C680" s="279"/>
      <c r="D680" s="280"/>
    </row>
    <row r="681" spans="2:4">
      <c r="B681" s="272"/>
      <c r="C681" s="279"/>
      <c r="D681" s="280"/>
    </row>
    <row r="682" spans="2:4">
      <c r="B682" s="272"/>
      <c r="C682" s="279"/>
      <c r="D682" s="280"/>
    </row>
    <row r="683" spans="2:4">
      <c r="B683" s="272"/>
      <c r="C683" s="279"/>
      <c r="D683" s="280"/>
    </row>
    <row r="684" spans="2:4">
      <c r="B684" s="272"/>
      <c r="C684" s="279"/>
      <c r="D684" s="280"/>
    </row>
    <row r="685" spans="2:4">
      <c r="B685" s="272"/>
      <c r="C685" s="279"/>
      <c r="D685" s="280"/>
    </row>
    <row r="686" spans="2:4">
      <c r="B686" s="272"/>
      <c r="C686" s="279"/>
      <c r="D686" s="280"/>
    </row>
    <row r="687" spans="2:4">
      <c r="B687" s="272"/>
      <c r="C687" s="279"/>
      <c r="D687" s="280"/>
    </row>
    <row r="688" spans="2:4">
      <c r="B688" s="272"/>
      <c r="C688" s="279"/>
      <c r="D688" s="280"/>
    </row>
    <row r="689" spans="2:4">
      <c r="B689" s="272"/>
      <c r="C689" s="279"/>
      <c r="D689" s="280"/>
    </row>
    <row r="690" spans="2:4">
      <c r="B690" s="272"/>
      <c r="C690" s="279"/>
      <c r="D690" s="280"/>
    </row>
    <row r="691" spans="2:4">
      <c r="B691" s="272"/>
      <c r="C691" s="279"/>
      <c r="D691" s="280"/>
    </row>
    <row r="692" spans="2:4">
      <c r="B692" s="272"/>
      <c r="C692" s="279"/>
      <c r="D692" s="280"/>
    </row>
    <row r="693" spans="2:4">
      <c r="B693" s="272"/>
      <c r="C693" s="279"/>
      <c r="D693" s="280"/>
    </row>
    <row r="694" spans="2:4">
      <c r="B694" s="272"/>
      <c r="C694" s="279"/>
      <c r="D694" s="280"/>
    </row>
    <row r="695" spans="2:4">
      <c r="B695" s="272"/>
      <c r="C695" s="279"/>
      <c r="D695" s="280"/>
    </row>
    <row r="696" spans="2:4">
      <c r="B696" s="272"/>
      <c r="C696" s="279"/>
      <c r="D696" s="280"/>
    </row>
    <row r="697" spans="2:4">
      <c r="B697" s="272"/>
      <c r="C697" s="279"/>
      <c r="D697" s="280"/>
    </row>
    <row r="698" spans="2:4">
      <c r="B698" s="272"/>
      <c r="C698" s="279"/>
      <c r="D698" s="280"/>
    </row>
    <row r="699" spans="2:4">
      <c r="B699" s="272"/>
      <c r="C699" s="279"/>
      <c r="D699" s="280"/>
    </row>
    <row r="700" spans="2:4">
      <c r="B700" s="272"/>
      <c r="C700" s="279"/>
      <c r="D700" s="280"/>
    </row>
    <row r="701" spans="2:4">
      <c r="B701" s="272"/>
      <c r="C701" s="279"/>
      <c r="D701" s="280"/>
    </row>
    <row r="702" spans="2:4">
      <c r="B702" s="272"/>
      <c r="C702" s="279"/>
      <c r="D702" s="280"/>
    </row>
    <row r="703" spans="2:4">
      <c r="B703" s="272"/>
      <c r="C703" s="279"/>
      <c r="D703" s="280"/>
    </row>
    <row r="704" spans="2:4">
      <c r="B704" s="272"/>
      <c r="C704" s="279"/>
      <c r="D704" s="280"/>
    </row>
    <row r="705" spans="2:4">
      <c r="B705" s="272"/>
      <c r="C705" s="279"/>
      <c r="D705" s="280"/>
    </row>
    <row r="706" spans="2:4">
      <c r="B706" s="272"/>
      <c r="C706" s="279"/>
      <c r="D706" s="280"/>
    </row>
    <row r="707" spans="2:4">
      <c r="B707" s="272"/>
      <c r="C707" s="279"/>
      <c r="D707" s="280"/>
    </row>
    <row r="708" spans="2:4">
      <c r="B708" s="272"/>
      <c r="C708" s="279"/>
      <c r="D708" s="280"/>
    </row>
    <row r="709" spans="2:4">
      <c r="B709" s="272"/>
      <c r="C709" s="279"/>
      <c r="D709" s="280"/>
    </row>
    <row r="710" spans="2:4">
      <c r="B710" s="272"/>
      <c r="C710" s="279"/>
      <c r="D710" s="280"/>
    </row>
    <row r="711" spans="2:4">
      <c r="B711" s="272"/>
      <c r="C711" s="279"/>
      <c r="D711" s="280"/>
    </row>
    <row r="712" spans="2:4">
      <c r="B712" s="272"/>
      <c r="C712" s="279"/>
      <c r="D712" s="280"/>
    </row>
    <row r="713" spans="2:4">
      <c r="B713" s="272"/>
      <c r="C713" s="279"/>
      <c r="D713" s="280"/>
    </row>
    <row r="714" spans="2:4">
      <c r="B714" s="272"/>
      <c r="C714" s="279"/>
      <c r="D714" s="280"/>
    </row>
    <row r="715" spans="2:4">
      <c r="B715" s="272"/>
      <c r="C715" s="279"/>
      <c r="D715" s="280"/>
    </row>
    <row r="716" spans="2:4">
      <c r="B716" s="272"/>
      <c r="C716" s="279"/>
      <c r="D716" s="280"/>
    </row>
    <row r="717" spans="2:4">
      <c r="B717" s="272"/>
      <c r="C717" s="279"/>
      <c r="D717" s="280"/>
    </row>
    <row r="718" spans="2:4">
      <c r="B718" s="272"/>
      <c r="C718" s="279"/>
      <c r="D718" s="280"/>
    </row>
    <row r="719" spans="2:4">
      <c r="B719" s="272"/>
      <c r="C719" s="279"/>
      <c r="D719" s="280"/>
    </row>
    <row r="720" spans="2:4">
      <c r="B720" s="272"/>
      <c r="C720" s="279"/>
      <c r="D720" s="280"/>
    </row>
    <row r="721" spans="2:4">
      <c r="B721" s="272"/>
      <c r="C721" s="279"/>
      <c r="D721" s="280"/>
    </row>
    <row r="722" spans="2:4">
      <c r="B722" s="272"/>
      <c r="C722" s="279"/>
      <c r="D722" s="280"/>
    </row>
    <row r="723" spans="2:4">
      <c r="B723" s="272"/>
      <c r="C723" s="279"/>
      <c r="D723" s="280"/>
    </row>
    <row r="724" spans="2:4">
      <c r="B724" s="272"/>
      <c r="C724" s="279"/>
      <c r="D724" s="280"/>
    </row>
    <row r="725" spans="2:4">
      <c r="B725" s="272"/>
      <c r="C725" s="279"/>
      <c r="D725" s="280"/>
    </row>
    <row r="726" spans="2:4">
      <c r="B726" s="272"/>
      <c r="C726" s="279"/>
      <c r="D726" s="280"/>
    </row>
    <row r="727" spans="2:4">
      <c r="B727" s="272"/>
      <c r="C727" s="279"/>
      <c r="D727" s="280"/>
    </row>
    <row r="728" spans="2:4">
      <c r="B728" s="272"/>
      <c r="C728" s="279"/>
      <c r="D728" s="280"/>
    </row>
    <row r="729" spans="2:4">
      <c r="B729" s="272"/>
      <c r="C729" s="279"/>
      <c r="D729" s="280"/>
    </row>
    <row r="730" spans="2:4">
      <c r="B730" s="272"/>
      <c r="C730" s="279"/>
      <c r="D730" s="280"/>
    </row>
    <row r="731" spans="2:4">
      <c r="B731" s="272"/>
      <c r="C731" s="279"/>
      <c r="D731" s="280"/>
    </row>
    <row r="732" spans="2:4">
      <c r="B732" s="272"/>
      <c r="C732" s="279"/>
      <c r="D732" s="280"/>
    </row>
    <row r="733" spans="2:4">
      <c r="B733" s="272"/>
      <c r="C733" s="279"/>
      <c r="D733" s="280"/>
    </row>
    <row r="734" spans="2:4">
      <c r="B734" s="272"/>
      <c r="C734" s="279"/>
      <c r="D734" s="280"/>
    </row>
    <row r="735" spans="2:4">
      <c r="B735" s="272"/>
      <c r="C735" s="279"/>
      <c r="D735" s="280"/>
    </row>
    <row r="736" spans="2:4">
      <c r="B736" s="272"/>
      <c r="C736" s="279"/>
      <c r="D736" s="280"/>
    </row>
    <row r="737" spans="2:4">
      <c r="B737" s="272"/>
      <c r="C737" s="279"/>
      <c r="D737" s="280"/>
    </row>
    <row r="738" spans="2:4">
      <c r="B738" s="272"/>
      <c r="C738" s="279"/>
      <c r="D738" s="280"/>
    </row>
    <row r="739" spans="2:4">
      <c r="B739" s="272"/>
      <c r="C739" s="279"/>
      <c r="D739" s="280"/>
    </row>
    <row r="740" spans="2:4">
      <c r="B740" s="272"/>
      <c r="C740" s="279"/>
      <c r="D740" s="280"/>
    </row>
    <row r="741" spans="2:4">
      <c r="B741" s="272"/>
      <c r="C741" s="279"/>
      <c r="D741" s="280"/>
    </row>
    <row r="742" spans="2:4">
      <c r="B742" s="272"/>
      <c r="C742" s="279"/>
      <c r="D742" s="280"/>
    </row>
    <row r="743" spans="2:4">
      <c r="B743" s="272"/>
      <c r="C743" s="279"/>
      <c r="D743" s="280"/>
    </row>
    <row r="744" spans="2:4">
      <c r="B744" s="272"/>
      <c r="C744" s="279"/>
      <c r="D744" s="280"/>
    </row>
    <row r="745" spans="2:4">
      <c r="B745" s="272"/>
      <c r="C745" s="279"/>
      <c r="D745" s="280"/>
    </row>
    <row r="746" spans="2:4">
      <c r="B746" s="272"/>
      <c r="C746" s="279"/>
      <c r="D746" s="280"/>
    </row>
    <row r="747" spans="2:4">
      <c r="B747" s="272"/>
      <c r="C747" s="279"/>
      <c r="D747" s="280"/>
    </row>
    <row r="748" spans="2:4">
      <c r="B748" s="272"/>
      <c r="C748" s="279"/>
      <c r="D748" s="280"/>
    </row>
    <row r="749" spans="2:4">
      <c r="B749" s="272"/>
      <c r="C749" s="279"/>
      <c r="D749" s="280"/>
    </row>
    <row r="750" spans="2:4">
      <c r="B750" s="272"/>
      <c r="C750" s="279"/>
      <c r="D750" s="280"/>
    </row>
    <row r="751" spans="2:4">
      <c r="B751" s="272"/>
      <c r="C751" s="279"/>
      <c r="D751" s="280"/>
    </row>
    <row r="752" spans="2:4">
      <c r="B752" s="272"/>
      <c r="C752" s="279"/>
      <c r="D752" s="280"/>
    </row>
    <row r="753" spans="2:4">
      <c r="B753" s="272"/>
      <c r="C753" s="279"/>
      <c r="D753" s="280"/>
    </row>
    <row r="754" spans="2:4">
      <c r="B754" s="272"/>
      <c r="C754" s="279"/>
      <c r="D754" s="280"/>
    </row>
    <row r="755" spans="2:4">
      <c r="B755" s="272"/>
      <c r="C755" s="279"/>
      <c r="D755" s="280"/>
    </row>
    <row r="756" spans="2:4">
      <c r="B756" s="272"/>
      <c r="C756" s="279"/>
      <c r="D756" s="280"/>
    </row>
    <row r="757" spans="2:4">
      <c r="B757" s="272"/>
      <c r="C757" s="279"/>
      <c r="D757" s="280"/>
    </row>
    <row r="758" spans="2:4">
      <c r="B758" s="272"/>
      <c r="C758" s="279"/>
      <c r="D758" s="280"/>
    </row>
    <row r="759" spans="2:4">
      <c r="B759" s="272"/>
      <c r="C759" s="279"/>
      <c r="D759" s="280"/>
    </row>
    <row r="760" spans="2:4">
      <c r="B760" s="272"/>
      <c r="C760" s="279"/>
      <c r="D760" s="280"/>
    </row>
    <row r="761" spans="2:4">
      <c r="B761" s="272"/>
      <c r="C761" s="279"/>
      <c r="D761" s="280"/>
    </row>
    <row r="762" spans="2:4">
      <c r="B762" s="272"/>
      <c r="C762" s="279"/>
      <c r="D762" s="280"/>
    </row>
    <row r="763" spans="2:4">
      <c r="B763" s="272"/>
      <c r="C763" s="279"/>
      <c r="D763" s="280"/>
    </row>
    <row r="764" spans="2:4">
      <c r="B764" s="272"/>
      <c r="C764" s="279"/>
      <c r="D764" s="280"/>
    </row>
    <row r="765" spans="2:4">
      <c r="B765" s="272"/>
      <c r="C765" s="279"/>
      <c r="D765" s="280"/>
    </row>
    <row r="766" spans="2:4">
      <c r="B766" s="272"/>
      <c r="C766" s="279"/>
      <c r="D766" s="280"/>
    </row>
    <row r="767" spans="2:4">
      <c r="B767" s="272"/>
      <c r="C767" s="279"/>
      <c r="D767" s="280"/>
    </row>
    <row r="768" spans="2:4">
      <c r="B768" s="272"/>
      <c r="C768" s="279"/>
      <c r="D768" s="280"/>
    </row>
    <row r="769" spans="2:4">
      <c r="B769" s="272"/>
      <c r="C769" s="279"/>
      <c r="D769" s="280"/>
    </row>
    <row r="770" spans="2:4">
      <c r="B770" s="272"/>
      <c r="C770" s="279"/>
      <c r="D770" s="280"/>
    </row>
    <row r="771" spans="2:4">
      <c r="B771" s="272"/>
      <c r="C771" s="279"/>
      <c r="D771" s="280"/>
    </row>
    <row r="772" spans="2:4">
      <c r="B772" s="272"/>
      <c r="C772" s="279"/>
      <c r="D772" s="280"/>
    </row>
    <row r="773" spans="2:4">
      <c r="B773" s="272"/>
      <c r="C773" s="279"/>
      <c r="D773" s="280"/>
    </row>
    <row r="774" spans="2:4">
      <c r="B774" s="272"/>
      <c r="C774" s="279"/>
      <c r="D774" s="280"/>
    </row>
    <row r="775" spans="2:4">
      <c r="B775" s="272"/>
      <c r="C775" s="279"/>
      <c r="D775" s="280"/>
    </row>
    <row r="776" spans="2:4">
      <c r="B776" s="272"/>
      <c r="C776" s="279"/>
      <c r="D776" s="280"/>
    </row>
    <row r="777" spans="2:4">
      <c r="B777" s="272"/>
      <c r="C777" s="279"/>
      <c r="D777" s="280"/>
    </row>
    <row r="778" spans="2:4">
      <c r="B778" s="272"/>
      <c r="C778" s="279"/>
      <c r="D778" s="280"/>
    </row>
    <row r="779" spans="2:4">
      <c r="B779" s="272"/>
      <c r="C779" s="279"/>
      <c r="D779" s="280"/>
    </row>
    <row r="780" spans="2:4">
      <c r="B780" s="272"/>
      <c r="C780" s="279"/>
      <c r="D780" s="280"/>
    </row>
    <row r="781" spans="2:4">
      <c r="B781" s="272"/>
      <c r="C781" s="279"/>
      <c r="D781" s="280"/>
    </row>
    <row r="782" spans="2:4">
      <c r="B782" s="272"/>
      <c r="C782" s="279"/>
      <c r="D782" s="280"/>
    </row>
    <row r="783" spans="2:4">
      <c r="B783" s="272"/>
      <c r="C783" s="279"/>
      <c r="D783" s="280"/>
    </row>
    <row r="784" spans="2:4">
      <c r="B784" s="272"/>
      <c r="C784" s="279"/>
      <c r="D784" s="280"/>
    </row>
    <row r="785" spans="2:4">
      <c r="B785" s="272"/>
      <c r="C785" s="279"/>
      <c r="D785" s="280"/>
    </row>
    <row r="786" spans="2:4">
      <c r="B786" s="272"/>
      <c r="C786" s="279"/>
      <c r="D786" s="280"/>
    </row>
    <row r="787" spans="2:4">
      <c r="B787" s="272"/>
      <c r="C787" s="279"/>
      <c r="D787" s="280"/>
    </row>
    <row r="788" spans="2:4">
      <c r="B788" s="272"/>
      <c r="C788" s="279"/>
      <c r="D788" s="280"/>
    </row>
    <row r="789" spans="2:4">
      <c r="B789" s="272"/>
      <c r="C789" s="279"/>
      <c r="D789" s="280"/>
    </row>
    <row r="790" spans="2:4">
      <c r="B790" s="272"/>
      <c r="C790" s="279"/>
      <c r="D790" s="280"/>
    </row>
    <row r="791" spans="2:4">
      <c r="B791" s="272"/>
      <c r="C791" s="279"/>
      <c r="D791" s="280"/>
    </row>
    <row r="792" spans="2:4">
      <c r="B792" s="272"/>
      <c r="C792" s="279"/>
      <c r="D792" s="280"/>
    </row>
    <row r="793" spans="2:4">
      <c r="B793" s="272"/>
      <c r="C793" s="279"/>
      <c r="D793" s="280"/>
    </row>
    <row r="794" spans="2:4">
      <c r="B794" s="272"/>
      <c r="C794" s="279"/>
      <c r="D794" s="280"/>
    </row>
    <row r="795" spans="2:4">
      <c r="B795" s="272"/>
      <c r="C795" s="279"/>
      <c r="D795" s="280"/>
    </row>
    <row r="796" spans="2:4">
      <c r="B796" s="272"/>
      <c r="C796" s="279"/>
      <c r="D796" s="280"/>
    </row>
    <row r="797" spans="2:4">
      <c r="B797" s="272"/>
      <c r="C797" s="279"/>
      <c r="D797" s="280"/>
    </row>
    <row r="798" spans="2:4">
      <c r="B798" s="272"/>
      <c r="C798" s="279"/>
      <c r="D798" s="280"/>
    </row>
    <row r="799" spans="2:4">
      <c r="B799" s="272"/>
      <c r="C799" s="279"/>
      <c r="D799" s="280"/>
    </row>
    <row r="800" spans="2:4">
      <c r="B800" s="272"/>
      <c r="C800" s="279"/>
      <c r="D800" s="280"/>
    </row>
    <row r="801" spans="2:4">
      <c r="B801" s="272"/>
      <c r="C801" s="279"/>
      <c r="D801" s="280"/>
    </row>
    <row r="802" spans="2:4">
      <c r="B802" s="272"/>
      <c r="C802" s="279"/>
      <c r="D802" s="280"/>
    </row>
    <row r="803" spans="2:4">
      <c r="B803" s="272"/>
      <c r="C803" s="279"/>
      <c r="D803" s="280"/>
    </row>
    <row r="804" spans="2:4">
      <c r="B804" s="272"/>
      <c r="C804" s="279"/>
      <c r="D804" s="280"/>
    </row>
    <row r="805" spans="2:4">
      <c r="B805" s="272"/>
      <c r="C805" s="279"/>
      <c r="D805" s="280"/>
    </row>
    <row r="806" spans="2:4">
      <c r="B806" s="272"/>
      <c r="C806" s="279"/>
      <c r="D806" s="280"/>
    </row>
    <row r="807" spans="2:4">
      <c r="B807" s="272"/>
      <c r="C807" s="279"/>
      <c r="D807" s="280"/>
    </row>
    <row r="808" spans="2:4">
      <c r="B808" s="272"/>
      <c r="C808" s="279"/>
      <c r="D808" s="280"/>
    </row>
    <row r="809" spans="2:4">
      <c r="B809" s="272"/>
      <c r="C809" s="279"/>
      <c r="D809" s="280"/>
    </row>
    <row r="810" spans="2:4">
      <c r="B810" s="272"/>
      <c r="C810" s="279"/>
      <c r="D810" s="280"/>
    </row>
    <row r="811" spans="2:4">
      <c r="B811" s="272"/>
      <c r="C811" s="279"/>
      <c r="D811" s="280"/>
    </row>
    <row r="812" spans="2:4">
      <c r="B812" s="272"/>
      <c r="C812" s="279"/>
      <c r="D812" s="280"/>
    </row>
    <row r="813" spans="2:4">
      <c r="B813" s="272"/>
      <c r="C813" s="279"/>
      <c r="D813" s="280"/>
    </row>
    <row r="814" spans="2:4">
      <c r="B814" s="272"/>
      <c r="C814" s="279"/>
      <c r="D814" s="280"/>
    </row>
    <row r="815" spans="2:4">
      <c r="B815" s="272"/>
      <c r="C815" s="279"/>
      <c r="D815" s="280"/>
    </row>
    <row r="816" spans="2:4">
      <c r="B816" s="272"/>
      <c r="C816" s="279"/>
      <c r="D816" s="280"/>
    </row>
    <row r="817" spans="2:4">
      <c r="B817" s="272"/>
      <c r="C817" s="279"/>
      <c r="D817" s="280"/>
    </row>
    <row r="818" spans="2:4">
      <c r="B818" s="272"/>
      <c r="C818" s="279"/>
      <c r="D818" s="280"/>
    </row>
    <row r="819" spans="2:4">
      <c r="B819" s="272"/>
      <c r="C819" s="279"/>
      <c r="D819" s="280"/>
    </row>
    <row r="820" spans="2:4">
      <c r="B820" s="272"/>
      <c r="C820" s="279"/>
      <c r="D820" s="280"/>
    </row>
    <row r="821" spans="2:4">
      <c r="B821" s="272"/>
      <c r="C821" s="279"/>
      <c r="D821" s="280"/>
    </row>
    <row r="822" spans="2:4">
      <c r="B822" s="272"/>
      <c r="C822" s="279"/>
      <c r="D822" s="280"/>
    </row>
    <row r="823" spans="2:4">
      <c r="B823" s="272"/>
      <c r="C823" s="279"/>
      <c r="D823" s="280"/>
    </row>
    <row r="824" spans="2:4">
      <c r="B824" s="272"/>
      <c r="C824" s="279"/>
      <c r="D824" s="280"/>
    </row>
    <row r="825" spans="2:4">
      <c r="B825" s="272"/>
      <c r="C825" s="279"/>
      <c r="D825" s="280"/>
    </row>
    <row r="826" spans="2:4">
      <c r="B826" s="272"/>
      <c r="C826" s="279"/>
      <c r="D826" s="280"/>
    </row>
    <row r="827" spans="2:4">
      <c r="B827" s="272"/>
      <c r="C827" s="279"/>
      <c r="D827" s="280"/>
    </row>
    <row r="828" spans="2:4">
      <c r="B828" s="272"/>
      <c r="C828" s="279"/>
      <c r="D828" s="280"/>
    </row>
    <row r="829" spans="2:4">
      <c r="B829" s="272"/>
      <c r="C829" s="279"/>
      <c r="D829" s="280"/>
    </row>
    <row r="830" spans="2:4">
      <c r="B830" s="272"/>
      <c r="C830" s="279"/>
      <c r="D830" s="280"/>
    </row>
    <row r="831" spans="2:4">
      <c r="B831" s="272"/>
      <c r="C831" s="279"/>
      <c r="D831" s="280"/>
    </row>
    <row r="832" spans="2:4">
      <c r="B832" s="272"/>
      <c r="C832" s="279"/>
      <c r="D832" s="280"/>
    </row>
    <row r="833" spans="2:4">
      <c r="B833" s="272"/>
      <c r="C833" s="279"/>
      <c r="D833" s="280"/>
    </row>
    <row r="834" spans="2:4">
      <c r="B834" s="272"/>
      <c r="C834" s="279"/>
      <c r="D834" s="280"/>
    </row>
    <row r="835" spans="2:4">
      <c r="B835" s="272"/>
      <c r="C835" s="279"/>
      <c r="D835" s="280"/>
    </row>
    <row r="836" spans="2:4">
      <c r="B836" s="272"/>
      <c r="C836" s="279"/>
      <c r="D836" s="280"/>
    </row>
    <row r="837" spans="2:4">
      <c r="B837" s="272"/>
      <c r="C837" s="279"/>
      <c r="D837" s="280"/>
    </row>
    <row r="838" spans="2:4">
      <c r="B838" s="272"/>
      <c r="C838" s="279"/>
      <c r="D838" s="280"/>
    </row>
    <row r="839" spans="2:4">
      <c r="B839" s="272"/>
      <c r="C839" s="279"/>
      <c r="D839" s="280"/>
    </row>
    <row r="840" spans="2:4">
      <c r="B840" s="272"/>
      <c r="C840" s="279"/>
      <c r="D840" s="280"/>
    </row>
    <row r="841" spans="2:4">
      <c r="B841" s="272"/>
      <c r="C841" s="279"/>
      <c r="D841" s="280"/>
    </row>
    <row r="842" spans="2:4">
      <c r="B842" s="272"/>
      <c r="C842" s="279"/>
      <c r="D842" s="280"/>
    </row>
    <row r="843" spans="2:4">
      <c r="B843" s="272"/>
      <c r="C843" s="279"/>
      <c r="D843" s="280"/>
    </row>
    <row r="844" spans="2:4">
      <c r="B844" s="272"/>
      <c r="C844" s="279"/>
      <c r="D844" s="280"/>
    </row>
    <row r="845" spans="2:4">
      <c r="B845" s="272"/>
      <c r="C845" s="279"/>
      <c r="D845" s="280"/>
    </row>
    <row r="846" spans="2:4">
      <c r="B846" s="272"/>
      <c r="C846" s="279"/>
      <c r="D846" s="280"/>
    </row>
    <row r="847" spans="2:4">
      <c r="B847" s="272"/>
      <c r="C847" s="279"/>
      <c r="D847" s="280"/>
    </row>
    <row r="848" spans="2:4">
      <c r="B848" s="272"/>
      <c r="C848" s="279"/>
      <c r="D848" s="280"/>
    </row>
    <row r="849" spans="2:4">
      <c r="B849" s="272"/>
      <c r="C849" s="279"/>
      <c r="D849" s="280"/>
    </row>
    <row r="850" spans="2:4">
      <c r="B850" s="272"/>
      <c r="C850" s="279"/>
      <c r="D850" s="280"/>
    </row>
    <row r="851" spans="2:4">
      <c r="B851" s="272"/>
      <c r="C851" s="279"/>
      <c r="D851" s="280"/>
    </row>
    <row r="852" spans="2:4">
      <c r="B852" s="272"/>
      <c r="C852" s="279"/>
      <c r="D852" s="280"/>
    </row>
    <row r="853" spans="2:4">
      <c r="B853" s="272"/>
      <c r="C853" s="279"/>
      <c r="D853" s="280"/>
    </row>
    <row r="854" spans="2:4">
      <c r="B854" s="272"/>
      <c r="C854" s="279"/>
      <c r="D854" s="280"/>
    </row>
    <row r="855" spans="2:4">
      <c r="B855" s="272"/>
      <c r="C855" s="279"/>
      <c r="D855" s="280"/>
    </row>
    <row r="856" spans="2:4">
      <c r="B856" s="272"/>
      <c r="C856" s="279"/>
      <c r="D856" s="280"/>
    </row>
    <row r="857" spans="2:4">
      <c r="B857" s="272"/>
      <c r="C857" s="279"/>
      <c r="D857" s="280"/>
    </row>
    <row r="858" spans="2:4">
      <c r="B858" s="272"/>
      <c r="C858" s="279"/>
      <c r="D858" s="280"/>
    </row>
    <row r="859" spans="2:4">
      <c r="B859" s="272"/>
      <c r="C859" s="279"/>
      <c r="D859" s="280"/>
    </row>
    <row r="860" spans="2:4">
      <c r="B860" s="272"/>
      <c r="C860" s="279"/>
      <c r="D860" s="280"/>
    </row>
    <row r="861" spans="2:4">
      <c r="B861" s="272"/>
      <c r="C861" s="279"/>
      <c r="D861" s="280"/>
    </row>
    <row r="862" spans="2:4">
      <c r="B862" s="272"/>
      <c r="C862" s="279"/>
      <c r="D862" s="280"/>
    </row>
    <row r="863" spans="2:4">
      <c r="B863" s="272"/>
      <c r="C863" s="279"/>
      <c r="D863" s="280"/>
    </row>
    <row r="864" spans="2:4">
      <c r="B864" s="272"/>
      <c r="C864" s="279"/>
      <c r="D864" s="280"/>
    </row>
    <row r="865" spans="2:4">
      <c r="B865" s="272"/>
      <c r="C865" s="279"/>
      <c r="D865" s="280"/>
    </row>
    <row r="866" spans="2:4">
      <c r="B866" s="272"/>
      <c r="C866" s="279"/>
      <c r="D866" s="280"/>
    </row>
    <row r="867" spans="2:4">
      <c r="B867" s="272"/>
      <c r="C867" s="279"/>
      <c r="D867" s="280"/>
    </row>
    <row r="868" spans="2:4">
      <c r="B868" s="272"/>
      <c r="C868" s="279"/>
      <c r="D868" s="280"/>
    </row>
    <row r="869" spans="2:4">
      <c r="B869" s="272"/>
      <c r="C869" s="279"/>
      <c r="D869" s="280"/>
    </row>
    <row r="870" spans="2:4">
      <c r="B870" s="272"/>
      <c r="C870" s="279"/>
      <c r="D870" s="280"/>
    </row>
    <row r="871" spans="2:4">
      <c r="B871" s="272"/>
      <c r="C871" s="279"/>
      <c r="D871" s="280"/>
    </row>
    <row r="872" spans="2:4">
      <c r="B872" s="272"/>
      <c r="C872" s="279"/>
      <c r="D872" s="280"/>
    </row>
    <row r="873" spans="2:4">
      <c r="B873" s="272"/>
      <c r="C873" s="279"/>
      <c r="D873" s="280"/>
    </row>
    <row r="874" spans="2:4">
      <c r="B874" s="272"/>
      <c r="C874" s="279"/>
      <c r="D874" s="280"/>
    </row>
    <row r="875" spans="2:4">
      <c r="B875" s="272"/>
      <c r="C875" s="279"/>
      <c r="D875" s="280"/>
    </row>
    <row r="876" spans="2:4">
      <c r="B876" s="272"/>
      <c r="C876" s="279"/>
      <c r="D876" s="280"/>
    </row>
    <row r="877" spans="2:4">
      <c r="B877" s="272"/>
      <c r="C877" s="279"/>
      <c r="D877" s="280"/>
    </row>
    <row r="878" spans="2:4">
      <c r="B878" s="272"/>
      <c r="C878" s="279"/>
      <c r="D878" s="280"/>
    </row>
    <row r="879" spans="2:4">
      <c r="B879" s="272"/>
      <c r="C879" s="279"/>
      <c r="D879" s="280"/>
    </row>
    <row r="880" spans="2:4">
      <c r="B880" s="272"/>
      <c r="C880" s="279"/>
      <c r="D880" s="280"/>
    </row>
    <row r="881" spans="2:4">
      <c r="B881" s="272"/>
      <c r="C881" s="279"/>
      <c r="D881" s="280"/>
    </row>
    <row r="882" spans="2:4">
      <c r="B882" s="272"/>
      <c r="C882" s="279"/>
      <c r="D882" s="280"/>
    </row>
    <row r="883" spans="2:4">
      <c r="B883" s="272"/>
      <c r="C883" s="279"/>
      <c r="D883" s="280"/>
    </row>
    <row r="884" spans="2:4">
      <c r="B884" s="272"/>
      <c r="C884" s="279"/>
      <c r="D884" s="280"/>
    </row>
    <row r="885" spans="2:4">
      <c r="B885" s="272"/>
      <c r="C885" s="279"/>
      <c r="D885" s="280"/>
    </row>
    <row r="886" spans="2:4">
      <c r="B886" s="272"/>
      <c r="C886" s="279"/>
      <c r="D886" s="280"/>
    </row>
    <row r="887" spans="2:4">
      <c r="B887" s="272"/>
      <c r="C887" s="279"/>
      <c r="D887" s="280"/>
    </row>
    <row r="888" spans="2:4">
      <c r="B888" s="272"/>
      <c r="C888" s="279"/>
      <c r="D888" s="280"/>
    </row>
    <row r="889" spans="2:4">
      <c r="B889" s="272"/>
      <c r="C889" s="279"/>
      <c r="D889" s="280"/>
    </row>
    <row r="890" spans="2:4">
      <c r="B890" s="272"/>
      <c r="C890" s="279"/>
      <c r="D890" s="280"/>
    </row>
    <row r="891" spans="2:4">
      <c r="B891" s="272"/>
      <c r="C891" s="279"/>
      <c r="D891" s="280"/>
    </row>
    <row r="892" spans="2:4">
      <c r="B892" s="272"/>
      <c r="C892" s="279"/>
      <c r="D892" s="280"/>
    </row>
    <row r="893" spans="2:4">
      <c r="B893" s="272"/>
      <c r="C893" s="279"/>
      <c r="D893" s="280"/>
    </row>
    <row r="894" spans="2:4">
      <c r="B894" s="272"/>
      <c r="C894" s="279"/>
      <c r="D894" s="280"/>
    </row>
    <row r="895" spans="2:4">
      <c r="B895" s="272"/>
      <c r="C895" s="279"/>
      <c r="D895" s="280"/>
    </row>
    <row r="896" spans="2:4">
      <c r="B896" s="272"/>
      <c r="C896" s="279"/>
      <c r="D896" s="280"/>
    </row>
    <row r="897" spans="2:4">
      <c r="B897" s="272"/>
      <c r="C897" s="279"/>
      <c r="D897" s="280"/>
    </row>
    <row r="898" spans="2:4">
      <c r="B898" s="272"/>
      <c r="C898" s="279"/>
      <c r="D898" s="280"/>
    </row>
    <row r="899" spans="2:4">
      <c r="B899" s="272"/>
      <c r="C899" s="279"/>
      <c r="D899" s="280"/>
    </row>
    <row r="900" spans="2:4">
      <c r="B900" s="272"/>
      <c r="C900" s="279"/>
      <c r="D900" s="280"/>
    </row>
    <row r="901" spans="2:4">
      <c r="B901" s="272"/>
      <c r="C901" s="279"/>
      <c r="D901" s="280"/>
    </row>
    <row r="902" spans="2:4">
      <c r="B902" s="272"/>
      <c r="C902" s="279"/>
      <c r="D902" s="280"/>
    </row>
    <row r="903" spans="2:4">
      <c r="B903" s="272"/>
      <c r="C903" s="279"/>
      <c r="D903" s="280"/>
    </row>
    <row r="904" spans="2:4">
      <c r="B904" s="272"/>
      <c r="C904" s="279"/>
      <c r="D904" s="280"/>
    </row>
    <row r="905" spans="2:4">
      <c r="B905" s="272"/>
      <c r="C905" s="279"/>
      <c r="D905" s="280"/>
    </row>
    <row r="906" spans="2:4">
      <c r="B906" s="272"/>
      <c r="C906" s="279"/>
      <c r="D906" s="280"/>
    </row>
    <row r="907" spans="2:4">
      <c r="B907" s="272"/>
      <c r="C907" s="279"/>
      <c r="D907" s="280"/>
    </row>
    <row r="908" spans="2:4">
      <c r="B908" s="272"/>
      <c r="C908" s="279"/>
      <c r="D908" s="280"/>
    </row>
    <row r="909" spans="2:4">
      <c r="B909" s="272"/>
      <c r="C909" s="279"/>
      <c r="D909" s="280"/>
    </row>
    <row r="910" spans="2:4">
      <c r="B910" s="272"/>
      <c r="C910" s="279"/>
      <c r="D910" s="280"/>
    </row>
    <row r="911" spans="2:4">
      <c r="B911" s="272"/>
      <c r="C911" s="279"/>
      <c r="D911" s="280"/>
    </row>
    <row r="912" spans="2:4">
      <c r="B912" s="272"/>
      <c r="C912" s="279"/>
      <c r="D912" s="280"/>
    </row>
    <row r="913" spans="2:4">
      <c r="B913" s="272"/>
      <c r="C913" s="279"/>
      <c r="D913" s="280"/>
    </row>
    <row r="914" spans="2:4">
      <c r="B914" s="272"/>
      <c r="C914" s="279"/>
      <c r="D914" s="280"/>
    </row>
    <row r="915" spans="2:4">
      <c r="B915" s="272"/>
      <c r="C915" s="279"/>
      <c r="D915" s="280"/>
    </row>
    <row r="916" spans="2:4">
      <c r="B916" s="272"/>
      <c r="C916" s="279"/>
      <c r="D916" s="280"/>
    </row>
    <row r="917" spans="2:4">
      <c r="B917" s="272"/>
      <c r="C917" s="279"/>
      <c r="D917" s="280"/>
    </row>
    <row r="918" spans="2:4">
      <c r="B918" s="272"/>
      <c r="C918" s="279"/>
      <c r="D918" s="280"/>
    </row>
    <row r="919" spans="2:4">
      <c r="B919" s="272"/>
      <c r="C919" s="279"/>
      <c r="D919" s="280"/>
    </row>
    <row r="920" spans="2:4">
      <c r="B920" s="272"/>
      <c r="C920" s="279"/>
      <c r="D920" s="280"/>
    </row>
    <row r="921" spans="2:4">
      <c r="B921" s="272"/>
      <c r="C921" s="279"/>
      <c r="D921" s="280"/>
    </row>
    <row r="922" spans="2:4">
      <c r="B922" s="272"/>
      <c r="C922" s="279"/>
      <c r="D922" s="280"/>
    </row>
    <row r="923" spans="2:4">
      <c r="B923" s="272"/>
      <c r="C923" s="279"/>
      <c r="D923" s="280"/>
    </row>
    <row r="924" spans="2:4">
      <c r="B924" s="272"/>
      <c r="C924" s="279"/>
      <c r="D924" s="280"/>
    </row>
    <row r="925" spans="2:4">
      <c r="B925" s="272"/>
      <c r="C925" s="279"/>
      <c r="D925" s="280"/>
    </row>
    <row r="926" spans="2:4">
      <c r="B926" s="272"/>
      <c r="C926" s="279"/>
      <c r="D926" s="280"/>
    </row>
    <row r="927" spans="2:4">
      <c r="B927" s="272"/>
      <c r="C927" s="279"/>
      <c r="D927" s="280"/>
    </row>
    <row r="928" spans="2:4">
      <c r="B928" s="272"/>
      <c r="C928" s="279"/>
      <c r="D928" s="280"/>
    </row>
    <row r="929" spans="2:4">
      <c r="B929" s="272"/>
      <c r="C929" s="279"/>
      <c r="D929" s="280"/>
    </row>
    <row r="930" spans="2:4">
      <c r="B930" s="272"/>
      <c r="C930" s="279"/>
      <c r="D930" s="280"/>
    </row>
    <row r="931" spans="2:4">
      <c r="B931" s="272"/>
      <c r="C931" s="279"/>
      <c r="D931" s="280"/>
    </row>
    <row r="932" spans="2:4">
      <c r="B932" s="272"/>
      <c r="C932" s="279"/>
      <c r="D932" s="280"/>
    </row>
    <row r="933" spans="2:4">
      <c r="B933" s="272"/>
      <c r="C933" s="279"/>
      <c r="D933" s="280"/>
    </row>
    <row r="934" spans="2:4">
      <c r="B934" s="272"/>
      <c r="C934" s="279"/>
      <c r="D934" s="280"/>
    </row>
    <row r="935" spans="2:4">
      <c r="B935" s="272"/>
      <c r="C935" s="279"/>
      <c r="D935" s="280"/>
    </row>
    <row r="936" spans="2:4">
      <c r="B936" s="272"/>
      <c r="C936" s="279"/>
      <c r="D936" s="280"/>
    </row>
    <row r="937" spans="2:4">
      <c r="B937" s="272"/>
      <c r="C937" s="279"/>
      <c r="D937" s="280"/>
    </row>
    <row r="938" spans="2:4">
      <c r="B938" s="272"/>
      <c r="C938" s="279"/>
      <c r="D938" s="280"/>
    </row>
    <row r="939" spans="2:4">
      <c r="B939" s="272"/>
      <c r="C939" s="279"/>
      <c r="D939" s="280"/>
    </row>
    <row r="940" spans="2:4">
      <c r="B940" s="272"/>
      <c r="C940" s="279"/>
      <c r="D940" s="280"/>
    </row>
    <row r="941" spans="2:4">
      <c r="B941" s="272"/>
      <c r="C941" s="279"/>
      <c r="D941" s="280"/>
    </row>
    <row r="942" spans="2:4">
      <c r="B942" s="272"/>
      <c r="C942" s="279"/>
      <c r="D942" s="280"/>
    </row>
    <row r="943" spans="2:4">
      <c r="B943" s="272"/>
      <c r="C943" s="279"/>
      <c r="D943" s="280"/>
    </row>
    <row r="944" spans="2:4">
      <c r="B944" s="272"/>
      <c r="C944" s="279"/>
      <c r="D944" s="280"/>
    </row>
    <row r="945" spans="2:4">
      <c r="B945" s="272"/>
      <c r="C945" s="279"/>
      <c r="D945" s="280"/>
    </row>
    <row r="946" spans="2:4">
      <c r="B946" s="272"/>
      <c r="C946" s="279"/>
      <c r="D946" s="280"/>
    </row>
    <row r="947" spans="2:4">
      <c r="B947" s="272"/>
      <c r="C947" s="279"/>
      <c r="D947" s="280"/>
    </row>
    <row r="948" spans="2:4">
      <c r="B948" s="272"/>
      <c r="C948" s="279"/>
      <c r="D948" s="280"/>
    </row>
    <row r="949" spans="2:4">
      <c r="B949" s="272"/>
      <c r="C949" s="279"/>
      <c r="D949" s="280"/>
    </row>
    <row r="950" spans="2:4">
      <c r="B950" s="272"/>
      <c r="C950" s="279"/>
      <c r="D950" s="280"/>
    </row>
    <row r="951" spans="2:4">
      <c r="B951" s="272"/>
      <c r="C951" s="279"/>
      <c r="D951" s="280"/>
    </row>
    <row r="952" spans="2:4">
      <c r="B952" s="272"/>
      <c r="C952" s="279"/>
      <c r="D952" s="280"/>
    </row>
    <row r="953" spans="2:4">
      <c r="B953" s="272"/>
      <c r="C953" s="279"/>
      <c r="D953" s="280"/>
    </row>
    <row r="954" spans="2:4">
      <c r="B954" s="272"/>
      <c r="C954" s="279"/>
      <c r="D954" s="280"/>
    </row>
    <row r="955" spans="2:4">
      <c r="B955" s="272"/>
      <c r="C955" s="279"/>
      <c r="D955" s="280"/>
    </row>
    <row r="956" spans="2:4">
      <c r="B956" s="272"/>
      <c r="C956" s="279"/>
      <c r="D956" s="280"/>
    </row>
    <row r="957" spans="2:4">
      <c r="B957" s="272"/>
      <c r="C957" s="279"/>
      <c r="D957" s="280"/>
    </row>
    <row r="958" spans="2:4">
      <c r="B958" s="272"/>
      <c r="C958" s="279"/>
      <c r="D958" s="280"/>
    </row>
    <row r="959" spans="2:4">
      <c r="B959" s="272"/>
      <c r="C959" s="279"/>
      <c r="D959" s="280"/>
    </row>
    <row r="960" spans="2:4">
      <c r="B960" s="272"/>
      <c r="C960" s="279"/>
      <c r="D960" s="280"/>
    </row>
    <row r="961" spans="2:4">
      <c r="B961" s="272"/>
      <c r="C961" s="279"/>
      <c r="D961" s="280"/>
    </row>
    <row r="962" spans="2:4">
      <c r="B962" s="272"/>
      <c r="C962" s="279"/>
      <c r="D962" s="280"/>
    </row>
    <row r="963" spans="2:4">
      <c r="B963" s="272"/>
      <c r="C963" s="279"/>
      <c r="D963" s="280"/>
    </row>
    <row r="964" spans="2:4">
      <c r="B964" s="272"/>
      <c r="C964" s="279"/>
      <c r="D964" s="280"/>
    </row>
    <row r="965" spans="2:4">
      <c r="B965" s="272"/>
      <c r="C965" s="279"/>
      <c r="D965" s="280"/>
    </row>
    <row r="966" spans="2:4">
      <c r="B966" s="272"/>
      <c r="C966" s="279"/>
      <c r="D966" s="280"/>
    </row>
    <row r="967" spans="2:4">
      <c r="B967" s="272"/>
      <c r="C967" s="279"/>
      <c r="D967" s="280"/>
    </row>
    <row r="968" spans="2:4">
      <c r="B968" s="272"/>
      <c r="C968" s="279"/>
      <c r="D968" s="280"/>
    </row>
    <row r="969" spans="2:4">
      <c r="B969" s="272"/>
      <c r="C969" s="279"/>
      <c r="D969" s="280"/>
    </row>
    <row r="970" spans="2:4">
      <c r="B970" s="272"/>
      <c r="C970" s="279"/>
      <c r="D970" s="280"/>
    </row>
    <row r="971" spans="2:4">
      <c r="B971" s="272"/>
      <c r="C971" s="279"/>
      <c r="D971" s="280"/>
    </row>
    <row r="972" spans="2:4">
      <c r="B972" s="272"/>
      <c r="C972" s="279"/>
      <c r="D972" s="280"/>
    </row>
    <row r="973" spans="2:4">
      <c r="B973" s="272"/>
      <c r="C973" s="279"/>
      <c r="D973" s="280"/>
    </row>
    <row r="974" spans="2:4">
      <c r="B974" s="272"/>
      <c r="C974" s="279"/>
      <c r="D974" s="280"/>
    </row>
    <row r="975" spans="2:4">
      <c r="B975" s="272"/>
      <c r="C975" s="279"/>
      <c r="D975" s="280"/>
    </row>
    <row r="976" spans="2:4">
      <c r="B976" s="272"/>
      <c r="C976" s="279"/>
      <c r="D976" s="280"/>
    </row>
    <row r="977" spans="2:4">
      <c r="B977" s="272"/>
      <c r="C977" s="279"/>
      <c r="D977" s="280"/>
    </row>
    <row r="978" spans="2:4">
      <c r="B978" s="272"/>
      <c r="C978" s="279"/>
      <c r="D978" s="280"/>
    </row>
    <row r="979" spans="2:4">
      <c r="B979" s="272"/>
      <c r="C979" s="279"/>
      <c r="D979" s="280"/>
    </row>
    <row r="980" spans="2:4">
      <c r="B980" s="272"/>
      <c r="C980" s="279"/>
      <c r="D980" s="280"/>
    </row>
    <row r="981" spans="2:4">
      <c r="B981" s="272"/>
      <c r="C981" s="279"/>
      <c r="D981" s="280"/>
    </row>
    <row r="982" spans="2:4">
      <c r="B982" s="272"/>
      <c r="C982" s="279"/>
      <c r="D982" s="280"/>
    </row>
    <row r="983" spans="2:4">
      <c r="B983" s="272"/>
      <c r="C983" s="279"/>
      <c r="D983" s="280"/>
    </row>
    <row r="984" spans="2:4">
      <c r="B984" s="272"/>
      <c r="C984" s="279"/>
      <c r="D984" s="280"/>
    </row>
    <row r="985" spans="2:4">
      <c r="B985" s="272"/>
      <c r="C985" s="279"/>
      <c r="D985" s="280"/>
    </row>
    <row r="986" spans="2:4">
      <c r="B986" s="272"/>
      <c r="C986" s="279"/>
      <c r="D986" s="280"/>
    </row>
    <row r="987" spans="2:4">
      <c r="B987" s="272"/>
      <c r="C987" s="279"/>
      <c r="D987" s="280"/>
    </row>
    <row r="988" spans="2:4">
      <c r="B988" s="272"/>
      <c r="C988" s="279"/>
      <c r="D988" s="280"/>
    </row>
    <row r="989" spans="2:4">
      <c r="B989" s="272"/>
      <c r="C989" s="279"/>
      <c r="D989" s="280"/>
    </row>
    <row r="990" spans="2:4">
      <c r="B990" s="272"/>
      <c r="C990" s="279"/>
      <c r="D990" s="280"/>
    </row>
    <row r="991" spans="2:4">
      <c r="B991" s="272"/>
      <c r="C991" s="279"/>
      <c r="D991" s="280"/>
    </row>
    <row r="992" spans="2:4">
      <c r="B992" s="272"/>
      <c r="C992" s="279"/>
      <c r="D992" s="280"/>
    </row>
    <row r="993" spans="2:4">
      <c r="B993" s="272"/>
      <c r="C993" s="279"/>
      <c r="D993" s="280"/>
    </row>
    <row r="994" spans="2:4">
      <c r="B994" s="272"/>
      <c r="C994" s="279"/>
      <c r="D994" s="280"/>
    </row>
    <row r="995" spans="2:4">
      <c r="B995" s="272"/>
      <c r="C995" s="279"/>
      <c r="D995" s="280"/>
    </row>
    <row r="996" spans="2:4">
      <c r="B996" s="272"/>
      <c r="C996" s="279"/>
      <c r="D996" s="280"/>
    </row>
    <row r="997" spans="2:4">
      <c r="B997" s="272"/>
      <c r="C997" s="279"/>
      <c r="D997" s="280"/>
    </row>
    <row r="998" spans="2:4">
      <c r="B998" s="272"/>
      <c r="C998" s="279"/>
      <c r="D998" s="280"/>
    </row>
    <row r="999" spans="2:4">
      <c r="B999" s="272"/>
      <c r="C999" s="279"/>
      <c r="D999" s="280"/>
    </row>
    <row r="1000" spans="2:4">
      <c r="B1000" s="272"/>
      <c r="C1000" s="279"/>
      <c r="D1000" s="280"/>
    </row>
    <row r="1001" spans="2:4">
      <c r="B1001" s="272"/>
      <c r="C1001" s="279"/>
      <c r="D1001" s="280"/>
    </row>
    <row r="1002" spans="2:4">
      <c r="B1002" s="272"/>
      <c r="C1002" s="279"/>
      <c r="D1002" s="280"/>
    </row>
    <row r="1003" spans="2:4">
      <c r="B1003" s="272"/>
      <c r="C1003" s="279"/>
      <c r="D1003" s="280"/>
    </row>
    <row r="1004" spans="2:4">
      <c r="B1004" s="272"/>
      <c r="C1004" s="279"/>
      <c r="D1004" s="280"/>
    </row>
    <row r="1005" spans="2:4">
      <c r="B1005" s="272"/>
      <c r="C1005" s="279"/>
      <c r="D1005" s="280"/>
    </row>
    <row r="1006" spans="2:4">
      <c r="B1006" s="272"/>
      <c r="C1006" s="279"/>
      <c r="D1006" s="280"/>
    </row>
    <row r="1007" spans="2:4">
      <c r="B1007" s="272"/>
      <c r="C1007" s="279"/>
      <c r="D1007" s="280"/>
    </row>
    <row r="1008" spans="2:4">
      <c r="B1008" s="272"/>
      <c r="C1008" s="279"/>
      <c r="D1008" s="280"/>
    </row>
    <row r="1009" spans="2:4">
      <c r="B1009" s="272"/>
      <c r="C1009" s="279"/>
      <c r="D1009" s="280"/>
    </row>
    <row r="1010" spans="2:4">
      <c r="B1010" s="272"/>
      <c r="C1010" s="279"/>
      <c r="D1010" s="280"/>
    </row>
    <row r="1011" spans="2:4">
      <c r="B1011" s="272"/>
      <c r="C1011" s="279"/>
      <c r="D1011" s="280"/>
    </row>
    <row r="1012" spans="2:4">
      <c r="B1012" s="272"/>
      <c r="C1012" s="279"/>
      <c r="D1012" s="280"/>
    </row>
    <row r="1013" spans="2:4">
      <c r="B1013" s="272"/>
      <c r="C1013" s="279"/>
      <c r="D1013" s="280"/>
    </row>
    <row r="1014" spans="2:4">
      <c r="B1014" s="272"/>
      <c r="C1014" s="279"/>
      <c r="D1014" s="280"/>
    </row>
    <row r="1015" spans="2:4">
      <c r="B1015" s="272"/>
      <c r="C1015" s="279"/>
      <c r="D1015" s="280"/>
    </row>
    <row r="1016" spans="2:4">
      <c r="B1016" s="272"/>
      <c r="C1016" s="279"/>
      <c r="D1016" s="280"/>
    </row>
    <row r="1017" spans="2:4">
      <c r="B1017" s="272"/>
      <c r="C1017" s="279"/>
      <c r="D1017" s="280"/>
    </row>
    <row r="1018" spans="2:4">
      <c r="B1018" s="272"/>
      <c r="C1018" s="279"/>
      <c r="D1018" s="280"/>
    </row>
    <row r="1019" spans="2:4">
      <c r="B1019" s="272"/>
      <c r="C1019" s="279"/>
      <c r="D1019" s="280"/>
    </row>
    <row r="1020" spans="2:4">
      <c r="B1020" s="272"/>
      <c r="C1020" s="279"/>
      <c r="D1020" s="280"/>
    </row>
    <row r="1021" spans="2:4">
      <c r="B1021" s="272"/>
      <c r="C1021" s="279"/>
      <c r="D1021" s="280"/>
    </row>
    <row r="1022" spans="2:4">
      <c r="B1022" s="272"/>
      <c r="C1022" s="279"/>
      <c r="D1022" s="280"/>
    </row>
    <row r="1023" spans="2:4">
      <c r="B1023" s="272"/>
      <c r="C1023" s="279"/>
      <c r="D1023" s="280"/>
    </row>
    <row r="1024" spans="2:4">
      <c r="B1024" s="272"/>
      <c r="C1024" s="279"/>
      <c r="D1024" s="280"/>
    </row>
    <row r="1025" spans="2:4">
      <c r="B1025" s="272"/>
      <c r="C1025" s="279"/>
      <c r="D1025" s="280"/>
    </row>
    <row r="1026" spans="2:4">
      <c r="B1026" s="272"/>
      <c r="C1026" s="279"/>
      <c r="D1026" s="280"/>
    </row>
    <row r="1027" spans="2:4">
      <c r="B1027" s="272"/>
      <c r="C1027" s="279"/>
      <c r="D1027" s="280"/>
    </row>
    <row r="1028" spans="2:4">
      <c r="B1028" s="272"/>
      <c r="C1028" s="279"/>
      <c r="D1028" s="280"/>
    </row>
    <row r="1029" spans="2:4">
      <c r="B1029" s="272"/>
      <c r="C1029" s="279"/>
      <c r="D1029" s="280"/>
    </row>
    <row r="1030" spans="2:4">
      <c r="B1030" s="272"/>
      <c r="C1030" s="279"/>
      <c r="D1030" s="280"/>
    </row>
    <row r="1031" spans="2:4">
      <c r="B1031" s="272"/>
      <c r="C1031" s="279"/>
      <c r="D1031" s="280"/>
    </row>
    <row r="1032" spans="2:4">
      <c r="B1032" s="272"/>
      <c r="C1032" s="279"/>
      <c r="D1032" s="280"/>
    </row>
    <row r="1033" spans="2:4">
      <c r="B1033" s="272"/>
      <c r="C1033" s="279"/>
      <c r="D1033" s="280"/>
    </row>
    <row r="1034" spans="2:4">
      <c r="B1034" s="272"/>
      <c r="C1034" s="279"/>
      <c r="D1034" s="280"/>
    </row>
    <row r="1035" spans="2:4">
      <c r="B1035" s="272"/>
      <c r="C1035" s="279"/>
      <c r="D1035" s="280"/>
    </row>
    <row r="1036" spans="2:4">
      <c r="B1036" s="272"/>
      <c r="C1036" s="279"/>
      <c r="D1036" s="280"/>
    </row>
    <row r="1037" spans="2:4">
      <c r="B1037" s="272"/>
      <c r="C1037" s="279"/>
      <c r="D1037" s="280"/>
    </row>
    <row r="1038" spans="2:4">
      <c r="B1038" s="272"/>
      <c r="C1038" s="279"/>
      <c r="D1038" s="280"/>
    </row>
    <row r="1039" spans="2:4">
      <c r="B1039" s="272"/>
      <c r="C1039" s="279"/>
      <c r="D1039" s="280"/>
    </row>
    <row r="1040" spans="2:4">
      <c r="B1040" s="272"/>
      <c r="C1040" s="279"/>
      <c r="D1040" s="280"/>
    </row>
    <row r="1041" spans="2:4">
      <c r="B1041" s="272"/>
      <c r="C1041" s="279"/>
      <c r="D1041" s="280"/>
    </row>
    <row r="1042" spans="2:4">
      <c r="B1042" s="272"/>
      <c r="C1042" s="279"/>
      <c r="D1042" s="280"/>
    </row>
    <row r="1043" spans="2:4">
      <c r="B1043" s="272"/>
      <c r="C1043" s="279"/>
      <c r="D1043" s="280"/>
    </row>
    <row r="1044" spans="2:4">
      <c r="B1044" s="272"/>
      <c r="C1044" s="279"/>
      <c r="D1044" s="280"/>
    </row>
    <row r="1045" spans="2:4">
      <c r="B1045" s="272"/>
      <c r="C1045" s="279"/>
      <c r="D1045" s="280"/>
    </row>
    <row r="1046" spans="2:4">
      <c r="B1046" s="272"/>
      <c r="C1046" s="279"/>
      <c r="D1046" s="280"/>
    </row>
    <row r="1047" spans="2:4">
      <c r="B1047" s="272"/>
      <c r="C1047" s="279"/>
      <c r="D1047" s="280"/>
    </row>
    <row r="1048" spans="2:4">
      <c r="B1048" s="272"/>
      <c r="C1048" s="279"/>
      <c r="D1048" s="280"/>
    </row>
    <row r="1049" spans="2:4">
      <c r="B1049" s="272"/>
      <c r="C1049" s="279"/>
      <c r="D1049" s="280"/>
    </row>
    <row r="1050" spans="2:4">
      <c r="B1050" s="272"/>
      <c r="C1050" s="279"/>
      <c r="D1050" s="280"/>
    </row>
    <row r="1051" spans="2:4">
      <c r="B1051" s="272"/>
      <c r="C1051" s="279"/>
      <c r="D1051" s="280"/>
    </row>
    <row r="1052" spans="2:4">
      <c r="B1052" s="272"/>
      <c r="C1052" s="279"/>
      <c r="D1052" s="280"/>
    </row>
    <row r="1053" spans="2:4">
      <c r="B1053" s="272"/>
      <c r="C1053" s="279"/>
      <c r="D1053" s="280"/>
    </row>
    <row r="1054" spans="2:4">
      <c r="B1054" s="272"/>
      <c r="C1054" s="279"/>
      <c r="D1054" s="280"/>
    </row>
    <row r="1055" spans="2:4">
      <c r="B1055" s="272"/>
      <c r="C1055" s="279"/>
      <c r="D1055" s="280"/>
    </row>
    <row r="1056" spans="2:4">
      <c r="B1056" s="272"/>
      <c r="C1056" s="279"/>
      <c r="D1056" s="280"/>
    </row>
    <row r="1057" spans="2:4">
      <c r="B1057" s="272"/>
      <c r="C1057" s="279"/>
      <c r="D1057" s="280"/>
    </row>
    <row r="1058" spans="2:4">
      <c r="B1058" s="272"/>
      <c r="C1058" s="279"/>
      <c r="D1058" s="280"/>
    </row>
    <row r="1059" spans="2:4">
      <c r="B1059" s="272"/>
      <c r="C1059" s="279"/>
      <c r="D1059" s="280"/>
    </row>
    <row r="1060" spans="2:4">
      <c r="B1060" s="272"/>
      <c r="C1060" s="279"/>
      <c r="D1060" s="280"/>
    </row>
    <row r="1061" spans="2:4">
      <c r="B1061" s="272"/>
      <c r="C1061" s="279"/>
      <c r="D1061" s="280"/>
    </row>
    <row r="1062" spans="2:4">
      <c r="B1062" s="272"/>
      <c r="C1062" s="279"/>
      <c r="D1062" s="280"/>
    </row>
    <row r="1063" spans="2:4">
      <c r="B1063" s="272"/>
      <c r="C1063" s="279"/>
      <c r="D1063" s="280"/>
    </row>
    <row r="1064" spans="2:4">
      <c r="B1064" s="272"/>
      <c r="C1064" s="279"/>
      <c r="D1064" s="280"/>
    </row>
    <row r="1065" spans="2:4">
      <c r="B1065" s="272"/>
      <c r="C1065" s="279"/>
      <c r="D1065" s="280"/>
    </row>
    <row r="1066" spans="2:4">
      <c r="B1066" s="272"/>
      <c r="C1066" s="279"/>
      <c r="D1066" s="280"/>
    </row>
    <row r="1067" spans="2:4">
      <c r="B1067" s="272"/>
      <c r="C1067" s="279"/>
      <c r="D1067" s="280"/>
    </row>
    <row r="1068" spans="2:4">
      <c r="B1068" s="272"/>
      <c r="C1068" s="279"/>
      <c r="D1068" s="280"/>
    </row>
    <row r="1069" spans="2:4">
      <c r="B1069" s="272"/>
      <c r="C1069" s="279"/>
      <c r="D1069" s="280"/>
    </row>
    <row r="1070" spans="2:4">
      <c r="B1070" s="272"/>
      <c r="C1070" s="279"/>
      <c r="D1070" s="280"/>
    </row>
    <row r="1071" spans="2:4">
      <c r="B1071" s="272"/>
      <c r="C1071" s="279"/>
      <c r="D1071" s="280"/>
    </row>
    <row r="1072" spans="2:4">
      <c r="B1072" s="272"/>
      <c r="C1072" s="279"/>
      <c r="D1072" s="280"/>
    </row>
    <row r="1073" spans="2:4">
      <c r="B1073" s="272"/>
      <c r="C1073" s="279"/>
      <c r="D1073" s="280"/>
    </row>
    <row r="1074" spans="2:4">
      <c r="B1074" s="272"/>
      <c r="C1074" s="279"/>
      <c r="D1074" s="280"/>
    </row>
    <row r="1075" spans="2:4">
      <c r="B1075" s="272"/>
      <c r="C1075" s="279"/>
      <c r="D1075" s="280"/>
    </row>
    <row r="1076" spans="2:4">
      <c r="B1076" s="272"/>
      <c r="C1076" s="279"/>
      <c r="D1076" s="280"/>
    </row>
    <row r="1077" spans="2:4">
      <c r="B1077" s="272"/>
      <c r="C1077" s="279"/>
      <c r="D1077" s="280"/>
    </row>
    <row r="1078" spans="2:4">
      <c r="B1078" s="272"/>
      <c r="C1078" s="279"/>
      <c r="D1078" s="280"/>
    </row>
    <row r="1079" spans="2:4">
      <c r="B1079" s="272"/>
      <c r="C1079" s="279"/>
      <c r="D1079" s="280"/>
    </row>
    <row r="1080" spans="2:4">
      <c r="B1080" s="272"/>
      <c r="C1080" s="279"/>
      <c r="D1080" s="280"/>
    </row>
    <row r="1081" spans="2:4">
      <c r="B1081" s="272"/>
      <c r="C1081" s="279"/>
      <c r="D1081" s="280"/>
    </row>
    <row r="1082" spans="2:4">
      <c r="B1082" s="272"/>
      <c r="C1082" s="279"/>
      <c r="D1082" s="280"/>
    </row>
    <row r="1083" spans="2:4">
      <c r="B1083" s="272"/>
      <c r="C1083" s="279"/>
      <c r="D1083" s="280"/>
    </row>
    <row r="1084" spans="2:4">
      <c r="B1084" s="272"/>
      <c r="C1084" s="279"/>
      <c r="D1084" s="280"/>
    </row>
    <row r="1085" spans="2:4">
      <c r="B1085" s="272"/>
      <c r="C1085" s="279"/>
      <c r="D1085" s="280"/>
    </row>
    <row r="1086" spans="2:4">
      <c r="B1086" s="272"/>
      <c r="C1086" s="279"/>
      <c r="D1086" s="280"/>
    </row>
    <row r="1087" spans="2:4">
      <c r="B1087" s="272"/>
      <c r="C1087" s="279"/>
      <c r="D1087" s="280"/>
    </row>
    <row r="1088" spans="2:4">
      <c r="B1088" s="272"/>
      <c r="C1088" s="279"/>
      <c r="D1088" s="280"/>
    </row>
    <row r="1089" spans="2:4">
      <c r="B1089" s="272"/>
      <c r="C1089" s="279"/>
      <c r="D1089" s="280"/>
    </row>
    <row r="1090" spans="2:4">
      <c r="B1090" s="272"/>
      <c r="C1090" s="279"/>
      <c r="D1090" s="280"/>
    </row>
    <row r="1091" spans="2:4">
      <c r="B1091" s="272"/>
      <c r="C1091" s="279"/>
      <c r="D1091" s="280"/>
    </row>
    <row r="1092" spans="2:4">
      <c r="B1092" s="272"/>
      <c r="C1092" s="279"/>
      <c r="D1092" s="280"/>
    </row>
    <row r="1093" spans="2:4">
      <c r="B1093" s="272"/>
      <c r="C1093" s="279"/>
      <c r="D1093" s="280"/>
    </row>
    <row r="1094" spans="2:4">
      <c r="B1094" s="272"/>
      <c r="C1094" s="279"/>
      <c r="D1094" s="280"/>
    </row>
    <row r="1095" spans="2:4">
      <c r="B1095" s="272"/>
      <c r="C1095" s="279"/>
      <c r="D1095" s="280"/>
    </row>
    <row r="1096" spans="2:4">
      <c r="B1096" s="272"/>
      <c r="C1096" s="279"/>
      <c r="D1096" s="280"/>
    </row>
    <row r="1097" spans="2:4">
      <c r="B1097" s="272"/>
      <c r="C1097" s="279"/>
      <c r="D1097" s="280"/>
    </row>
    <row r="1098" spans="2:4">
      <c r="B1098" s="272"/>
      <c r="C1098" s="279"/>
      <c r="D1098" s="280"/>
    </row>
    <row r="1099" spans="2:4">
      <c r="B1099" s="272"/>
      <c r="C1099" s="279"/>
      <c r="D1099" s="280"/>
    </row>
    <row r="1100" spans="2:4">
      <c r="B1100" s="272"/>
      <c r="C1100" s="279"/>
      <c r="D1100" s="280"/>
    </row>
    <row r="1101" spans="2:4">
      <c r="B1101" s="272"/>
      <c r="C1101" s="279"/>
      <c r="D1101" s="280"/>
    </row>
    <row r="1102" spans="2:4">
      <c r="B1102" s="272"/>
      <c r="C1102" s="279"/>
      <c r="D1102" s="280"/>
    </row>
    <row r="1103" spans="2:4">
      <c r="B1103" s="272"/>
      <c r="C1103" s="279"/>
      <c r="D1103" s="280"/>
    </row>
    <row r="1104" spans="2:4">
      <c r="B1104" s="272"/>
      <c r="C1104" s="279"/>
      <c r="D1104" s="280"/>
    </row>
    <row r="1105" spans="2:4">
      <c r="B1105" s="272"/>
      <c r="C1105" s="279"/>
      <c r="D1105" s="280"/>
    </row>
    <row r="1106" spans="2:4">
      <c r="B1106" s="272"/>
      <c r="C1106" s="279"/>
      <c r="D1106" s="280"/>
    </row>
    <row r="1107" spans="2:4">
      <c r="B1107" s="272"/>
      <c r="C1107" s="279"/>
      <c r="D1107" s="280"/>
    </row>
    <row r="1108" spans="2:4">
      <c r="B1108" s="272"/>
      <c r="C1108" s="279"/>
      <c r="D1108" s="280"/>
    </row>
    <row r="1109" spans="2:4">
      <c r="B1109" s="272"/>
      <c r="C1109" s="279"/>
      <c r="D1109" s="280"/>
    </row>
    <row r="1110" spans="2:4">
      <c r="B1110" s="272"/>
      <c r="C1110" s="279"/>
      <c r="D1110" s="280"/>
    </row>
    <row r="1111" spans="2:4">
      <c r="B1111" s="272"/>
      <c r="C1111" s="279"/>
      <c r="D1111" s="280"/>
    </row>
    <row r="1112" spans="2:4">
      <c r="B1112" s="272"/>
      <c r="C1112" s="279"/>
      <c r="D1112" s="280"/>
    </row>
    <row r="1113" spans="2:4">
      <c r="B1113" s="272"/>
      <c r="C1113" s="279"/>
      <c r="D1113" s="280"/>
    </row>
    <row r="1114" spans="2:4">
      <c r="B1114" s="272"/>
      <c r="C1114" s="279"/>
      <c r="D1114" s="280"/>
    </row>
    <row r="1115" spans="2:4">
      <c r="B1115" s="272"/>
      <c r="C1115" s="279"/>
      <c r="D1115" s="280"/>
    </row>
    <row r="1116" spans="2:4">
      <c r="B1116" s="272"/>
      <c r="C1116" s="279"/>
      <c r="D1116" s="280"/>
    </row>
    <row r="1117" spans="2:4">
      <c r="B1117" s="272"/>
      <c r="C1117" s="279"/>
      <c r="D1117" s="280"/>
    </row>
    <row r="1118" spans="2:4">
      <c r="B1118" s="272"/>
      <c r="C1118" s="279"/>
      <c r="D1118" s="280"/>
    </row>
    <row r="1119" spans="2:4">
      <c r="B1119" s="272"/>
      <c r="C1119" s="279"/>
      <c r="D1119" s="280"/>
    </row>
    <row r="1120" spans="2:4">
      <c r="B1120" s="272"/>
      <c r="C1120" s="279"/>
      <c r="D1120" s="280"/>
    </row>
    <row r="1121" spans="2:4">
      <c r="B1121" s="272"/>
      <c r="C1121" s="279"/>
      <c r="D1121" s="280"/>
    </row>
    <row r="1122" spans="2:4">
      <c r="B1122" s="272"/>
      <c r="C1122" s="279"/>
      <c r="D1122" s="280"/>
    </row>
    <row r="1123" spans="2:4">
      <c r="B1123" s="272"/>
      <c r="C1123" s="279"/>
      <c r="D1123" s="280"/>
    </row>
    <row r="1124" spans="2:4">
      <c r="B1124" s="272"/>
      <c r="C1124" s="279"/>
      <c r="D1124" s="280"/>
    </row>
    <row r="1125" spans="2:4">
      <c r="B1125" s="272"/>
      <c r="C1125" s="279"/>
      <c r="D1125" s="280"/>
    </row>
    <row r="1126" spans="2:4">
      <c r="B1126" s="272"/>
      <c r="C1126" s="279"/>
      <c r="D1126" s="280"/>
    </row>
    <row r="1127" spans="2:4">
      <c r="B1127" s="272"/>
      <c r="C1127" s="279"/>
      <c r="D1127" s="280"/>
    </row>
    <row r="1128" spans="2:4">
      <c r="B1128" s="272"/>
      <c r="C1128" s="279"/>
      <c r="D1128" s="280"/>
    </row>
    <row r="1129" spans="2:4">
      <c r="B1129" s="272"/>
      <c r="C1129" s="279"/>
      <c r="D1129" s="280"/>
    </row>
    <row r="1130" spans="2:4">
      <c r="B1130" s="272"/>
      <c r="C1130" s="279"/>
      <c r="D1130" s="280"/>
    </row>
    <row r="1131" spans="2:4">
      <c r="B1131" s="272"/>
      <c r="C1131" s="279"/>
      <c r="D1131" s="280"/>
    </row>
    <row r="1132" spans="2:4">
      <c r="B1132" s="272"/>
      <c r="C1132" s="279"/>
      <c r="D1132" s="280"/>
    </row>
    <row r="1133" spans="2:4">
      <c r="B1133" s="272"/>
      <c r="C1133" s="279"/>
      <c r="D1133" s="280"/>
    </row>
    <row r="1134" spans="2:4">
      <c r="B1134" s="272"/>
      <c r="C1134" s="279"/>
      <c r="D1134" s="280"/>
    </row>
    <row r="1135" spans="2:4">
      <c r="B1135" s="272"/>
      <c r="C1135" s="279"/>
      <c r="D1135" s="280"/>
    </row>
    <row r="1136" spans="2:4">
      <c r="B1136" s="272"/>
      <c r="C1136" s="279"/>
      <c r="D1136" s="280"/>
    </row>
    <row r="1137" spans="2:4">
      <c r="B1137" s="272"/>
      <c r="C1137" s="279"/>
      <c r="D1137" s="280"/>
    </row>
    <row r="1138" spans="2:4">
      <c r="B1138" s="272"/>
      <c r="C1138" s="279"/>
      <c r="D1138" s="280"/>
    </row>
    <row r="1139" spans="2:4">
      <c r="B1139" s="272"/>
      <c r="C1139" s="279"/>
      <c r="D1139" s="280"/>
    </row>
    <row r="1140" spans="2:4">
      <c r="B1140" s="272"/>
      <c r="C1140" s="279"/>
      <c r="D1140" s="280"/>
    </row>
    <row r="1141" spans="2:4">
      <c r="B1141" s="272"/>
      <c r="C1141" s="279"/>
      <c r="D1141" s="280"/>
    </row>
    <row r="1142" spans="2:4">
      <c r="B1142" s="272"/>
      <c r="C1142" s="279"/>
      <c r="D1142" s="280"/>
    </row>
    <row r="1143" spans="2:4">
      <c r="B1143" s="272"/>
      <c r="C1143" s="279"/>
      <c r="D1143" s="280"/>
    </row>
    <row r="1144" spans="2:4">
      <c r="B1144" s="272"/>
      <c r="C1144" s="279"/>
      <c r="D1144" s="280"/>
    </row>
    <row r="1145" spans="2:4">
      <c r="B1145" s="272"/>
      <c r="C1145" s="279"/>
      <c r="D1145" s="280"/>
    </row>
    <row r="1146" spans="2:4">
      <c r="B1146" s="272"/>
      <c r="C1146" s="279"/>
      <c r="D1146" s="280"/>
    </row>
    <row r="1147" spans="2:4">
      <c r="B1147" s="272"/>
      <c r="C1147" s="279"/>
      <c r="D1147" s="280"/>
    </row>
    <row r="1148" spans="2:4">
      <c r="B1148" s="272"/>
      <c r="C1148" s="279"/>
      <c r="D1148" s="280"/>
    </row>
    <row r="1149" spans="2:4">
      <c r="B1149" s="272"/>
      <c r="C1149" s="279"/>
      <c r="D1149" s="280"/>
    </row>
    <row r="1150" spans="2:4">
      <c r="B1150" s="272"/>
      <c r="C1150" s="279"/>
      <c r="D1150" s="280"/>
    </row>
    <row r="1151" spans="2:4">
      <c r="B1151" s="272"/>
      <c r="C1151" s="279"/>
      <c r="D1151" s="280"/>
    </row>
    <row r="1152" spans="2:4">
      <c r="B1152" s="272"/>
      <c r="C1152" s="279"/>
      <c r="D1152" s="280"/>
    </row>
    <row r="1153" spans="2:4">
      <c r="B1153" s="272"/>
      <c r="C1153" s="279"/>
      <c r="D1153" s="280"/>
    </row>
    <row r="1154" spans="2:4">
      <c r="B1154" s="272"/>
      <c r="C1154" s="279"/>
      <c r="D1154" s="280"/>
    </row>
    <row r="1155" spans="2:4">
      <c r="B1155" s="272"/>
      <c r="C1155" s="279"/>
      <c r="D1155" s="280"/>
    </row>
    <row r="1156" spans="2:4">
      <c r="B1156" s="272"/>
      <c r="C1156" s="279"/>
      <c r="D1156" s="280"/>
    </row>
    <row r="1157" spans="2:4">
      <c r="B1157" s="272"/>
      <c r="C1157" s="279"/>
      <c r="D1157" s="280"/>
    </row>
    <row r="1158" spans="2:4">
      <c r="B1158" s="272"/>
      <c r="C1158" s="279"/>
      <c r="D1158" s="280"/>
    </row>
    <row r="1159" spans="2:4">
      <c r="B1159" s="272"/>
      <c r="C1159" s="279"/>
      <c r="D1159" s="280"/>
    </row>
    <row r="1160" spans="2:4">
      <c r="B1160" s="272"/>
      <c r="C1160" s="279"/>
      <c r="D1160" s="280"/>
    </row>
    <row r="1161" spans="2:4">
      <c r="B1161" s="272"/>
      <c r="C1161" s="279"/>
      <c r="D1161" s="280"/>
    </row>
    <row r="1162" spans="2:4">
      <c r="B1162" s="272"/>
      <c r="C1162" s="279"/>
      <c r="D1162" s="280"/>
    </row>
    <row r="1163" spans="2:4">
      <c r="B1163" s="272"/>
      <c r="C1163" s="279"/>
      <c r="D1163" s="280"/>
    </row>
    <row r="1164" spans="2:4">
      <c r="B1164" s="272"/>
      <c r="C1164" s="279"/>
      <c r="D1164" s="280"/>
    </row>
    <row r="1165" spans="2:4">
      <c r="B1165" s="272"/>
      <c r="C1165" s="279"/>
      <c r="D1165" s="280"/>
    </row>
    <row r="1166" spans="2:4">
      <c r="B1166" s="272"/>
      <c r="C1166" s="279"/>
      <c r="D1166" s="280"/>
    </row>
    <row r="1167" spans="2:4">
      <c r="B1167" s="272"/>
      <c r="C1167" s="279"/>
      <c r="D1167" s="280"/>
    </row>
    <row r="1168" spans="2:4">
      <c r="B1168" s="272"/>
      <c r="C1168" s="279"/>
      <c r="D1168" s="280"/>
    </row>
    <row r="1169" spans="2:4">
      <c r="B1169" s="272"/>
      <c r="C1169" s="279"/>
      <c r="D1169" s="280"/>
    </row>
    <row r="1170" spans="2:4">
      <c r="B1170" s="272"/>
      <c r="C1170" s="279"/>
      <c r="D1170" s="280"/>
    </row>
    <row r="1171" spans="2:4">
      <c r="B1171" s="272"/>
      <c r="C1171" s="279"/>
      <c r="D1171" s="280"/>
    </row>
    <row r="1172" spans="2:4">
      <c r="B1172" s="272"/>
      <c r="C1172" s="279"/>
      <c r="D1172" s="280"/>
    </row>
    <row r="1173" spans="2:4">
      <c r="B1173" s="272"/>
      <c r="C1173" s="279"/>
      <c r="D1173" s="280"/>
    </row>
    <row r="1174" spans="2:4">
      <c r="B1174" s="272"/>
      <c r="C1174" s="279"/>
      <c r="D1174" s="280"/>
    </row>
    <row r="1175" spans="2:4">
      <c r="B1175" s="272"/>
      <c r="C1175" s="279"/>
      <c r="D1175" s="280"/>
    </row>
    <row r="1176" spans="2:4">
      <c r="B1176" s="272"/>
      <c r="C1176" s="279"/>
      <c r="D1176" s="280"/>
    </row>
    <row r="1177" spans="2:4">
      <c r="B1177" s="272"/>
      <c r="C1177" s="279"/>
      <c r="D1177" s="280"/>
    </row>
    <row r="1178" spans="2:4">
      <c r="B1178" s="272"/>
      <c r="C1178" s="279"/>
      <c r="D1178" s="280"/>
    </row>
    <row r="1179" spans="2:4">
      <c r="B1179" s="272"/>
      <c r="C1179" s="279"/>
      <c r="D1179" s="280"/>
    </row>
    <row r="1180" spans="2:4">
      <c r="B1180" s="272"/>
      <c r="C1180" s="279"/>
      <c r="D1180" s="280"/>
    </row>
    <row r="1181" spans="2:4">
      <c r="B1181" s="272"/>
      <c r="C1181" s="279"/>
      <c r="D1181" s="280"/>
    </row>
    <row r="1182" spans="2:4">
      <c r="B1182" s="272"/>
      <c r="C1182" s="279"/>
      <c r="D1182" s="280"/>
    </row>
    <row r="1183" spans="2:4">
      <c r="B1183" s="272"/>
      <c r="C1183" s="279"/>
      <c r="D1183" s="280"/>
    </row>
    <row r="1184" spans="2:4">
      <c r="B1184" s="272"/>
      <c r="C1184" s="279"/>
      <c r="D1184" s="280"/>
    </row>
    <row r="1185" spans="2:4">
      <c r="B1185" s="272"/>
      <c r="C1185" s="279"/>
      <c r="D1185" s="280"/>
    </row>
    <row r="1186" spans="2:4">
      <c r="B1186" s="272"/>
      <c r="C1186" s="279"/>
      <c r="D1186" s="280"/>
    </row>
    <row r="1187" spans="2:4">
      <c r="B1187" s="272"/>
      <c r="C1187" s="279"/>
      <c r="D1187" s="280"/>
    </row>
    <row r="1188" spans="2:4">
      <c r="B1188" s="272"/>
      <c r="C1188" s="279"/>
      <c r="D1188" s="280"/>
    </row>
    <row r="1189" spans="2:4">
      <c r="B1189" s="272"/>
      <c r="C1189" s="279"/>
      <c r="D1189" s="280"/>
    </row>
    <row r="1190" spans="2:4">
      <c r="B1190" s="272"/>
      <c r="C1190" s="279"/>
      <c r="D1190" s="280"/>
    </row>
    <row r="1191" spans="2:4">
      <c r="B1191" s="272"/>
      <c r="C1191" s="279"/>
      <c r="D1191" s="280"/>
    </row>
    <row r="1192" spans="2:4">
      <c r="B1192" s="272"/>
      <c r="C1192" s="279"/>
      <c r="D1192" s="280"/>
    </row>
    <row r="1193" spans="2:4">
      <c r="B1193" s="272"/>
      <c r="C1193" s="279"/>
      <c r="D1193" s="280"/>
    </row>
    <row r="1194" spans="2:4">
      <c r="B1194" s="272"/>
      <c r="C1194" s="279"/>
      <c r="D1194" s="280"/>
    </row>
    <row r="1195" spans="2:4">
      <c r="B1195" s="272"/>
      <c r="C1195" s="279"/>
      <c r="D1195" s="280"/>
    </row>
    <row r="1196" spans="2:4">
      <c r="B1196" s="272"/>
      <c r="C1196" s="279"/>
      <c r="D1196" s="280"/>
    </row>
    <row r="1197" spans="2:4">
      <c r="B1197" s="272"/>
      <c r="C1197" s="279"/>
      <c r="D1197" s="280"/>
    </row>
    <row r="1198" spans="2:4">
      <c r="B1198" s="272"/>
      <c r="C1198" s="279"/>
      <c r="D1198" s="280"/>
    </row>
    <row r="1199" spans="2:4">
      <c r="B1199" s="272"/>
      <c r="C1199" s="279"/>
      <c r="D1199" s="280"/>
    </row>
    <row r="1200" spans="2:4">
      <c r="B1200" s="272"/>
      <c r="C1200" s="279"/>
      <c r="D1200" s="280"/>
    </row>
    <row r="1201" spans="2:4">
      <c r="B1201" s="272"/>
      <c r="C1201" s="279"/>
      <c r="D1201" s="280"/>
    </row>
    <row r="1202" spans="2:4">
      <c r="B1202" s="272"/>
      <c r="C1202" s="279"/>
      <c r="D1202" s="280"/>
    </row>
    <row r="1203" spans="2:4">
      <c r="B1203" s="272"/>
      <c r="C1203" s="279"/>
      <c r="D1203" s="280"/>
    </row>
    <row r="1204" spans="2:4">
      <c r="B1204" s="272"/>
      <c r="C1204" s="279"/>
      <c r="D1204" s="280"/>
    </row>
    <row r="1205" spans="2:4">
      <c r="B1205" s="272"/>
      <c r="C1205" s="279"/>
      <c r="D1205" s="280"/>
    </row>
    <row r="1206" spans="2:4">
      <c r="B1206" s="272"/>
      <c r="C1206" s="279"/>
      <c r="D1206" s="280"/>
    </row>
    <row r="1207" spans="2:4">
      <c r="B1207" s="272"/>
      <c r="C1207" s="279"/>
      <c r="D1207" s="280"/>
    </row>
    <row r="1208" spans="2:4">
      <c r="B1208" s="272"/>
      <c r="C1208" s="279"/>
      <c r="D1208" s="280"/>
    </row>
    <row r="1209" spans="2:4">
      <c r="B1209" s="272"/>
      <c r="C1209" s="279"/>
      <c r="D1209" s="280"/>
    </row>
    <row r="1210" spans="2:4">
      <c r="B1210" s="272"/>
      <c r="C1210" s="279"/>
      <c r="D1210" s="280"/>
    </row>
    <row r="1211" spans="2:4">
      <c r="B1211" s="272"/>
      <c r="C1211" s="279"/>
      <c r="D1211" s="280"/>
    </row>
    <row r="1212" spans="2:4">
      <c r="B1212" s="272"/>
      <c r="C1212" s="279"/>
      <c r="D1212" s="280"/>
    </row>
    <row r="1213" spans="2:4">
      <c r="B1213" s="272"/>
      <c r="C1213" s="279"/>
      <c r="D1213" s="280"/>
    </row>
    <row r="1214" spans="2:4">
      <c r="B1214" s="272"/>
      <c r="C1214" s="279"/>
      <c r="D1214" s="280"/>
    </row>
    <row r="1215" spans="2:4">
      <c r="B1215" s="272"/>
      <c r="C1215" s="279"/>
      <c r="D1215" s="280"/>
    </row>
    <row r="1216" spans="2:4">
      <c r="B1216" s="272"/>
      <c r="C1216" s="279"/>
      <c r="D1216" s="280"/>
    </row>
    <row r="1217" spans="2:4">
      <c r="B1217" s="272"/>
      <c r="C1217" s="279"/>
      <c r="D1217" s="280"/>
    </row>
    <row r="1218" spans="2:4">
      <c r="B1218" s="272"/>
      <c r="C1218" s="279"/>
      <c r="D1218" s="280"/>
    </row>
    <row r="1219" spans="2:4">
      <c r="B1219" s="272"/>
      <c r="C1219" s="279"/>
      <c r="D1219" s="280"/>
    </row>
    <row r="1220" spans="2:4">
      <c r="B1220" s="272"/>
      <c r="C1220" s="279"/>
      <c r="D1220" s="280"/>
    </row>
    <row r="1221" spans="2:4">
      <c r="B1221" s="272"/>
      <c r="C1221" s="279"/>
      <c r="D1221" s="280"/>
    </row>
    <row r="1222" spans="2:4">
      <c r="B1222" s="272"/>
      <c r="C1222" s="279"/>
      <c r="D1222" s="280"/>
    </row>
    <row r="1223" spans="2:4">
      <c r="B1223" s="272"/>
      <c r="C1223" s="279"/>
      <c r="D1223" s="280"/>
    </row>
    <row r="1224" spans="2:4">
      <c r="B1224" s="272"/>
      <c r="C1224" s="279"/>
      <c r="D1224" s="280"/>
    </row>
    <row r="1225" spans="2:4">
      <c r="B1225" s="272"/>
      <c r="C1225" s="279"/>
      <c r="D1225" s="280"/>
    </row>
    <row r="1226" spans="2:4">
      <c r="B1226" s="272"/>
      <c r="C1226" s="279"/>
      <c r="D1226" s="280"/>
    </row>
    <row r="1227" spans="2:4">
      <c r="B1227" s="272"/>
      <c r="C1227" s="279"/>
      <c r="D1227" s="280"/>
    </row>
    <row r="1228" spans="2:4">
      <c r="B1228" s="272"/>
      <c r="C1228" s="279"/>
      <c r="D1228" s="280"/>
    </row>
    <row r="1229" spans="2:4">
      <c r="B1229" s="272"/>
      <c r="C1229" s="279"/>
      <c r="D1229" s="280"/>
    </row>
    <row r="1230" spans="2:4">
      <c r="B1230" s="272"/>
      <c r="C1230" s="279"/>
      <c r="D1230" s="280"/>
    </row>
    <row r="1231" spans="2:4">
      <c r="B1231" s="272"/>
      <c r="C1231" s="279"/>
      <c r="D1231" s="280"/>
    </row>
    <row r="1232" spans="2:4">
      <c r="B1232" s="272"/>
      <c r="C1232" s="279"/>
      <c r="D1232" s="280"/>
    </row>
    <row r="1233" spans="2:4">
      <c r="B1233" s="272"/>
      <c r="C1233" s="279"/>
      <c r="D1233" s="280"/>
    </row>
    <row r="1234" spans="2:4">
      <c r="B1234" s="272"/>
      <c r="C1234" s="279"/>
      <c r="D1234" s="280"/>
    </row>
    <row r="1235" spans="2:4">
      <c r="B1235" s="272"/>
      <c r="C1235" s="279"/>
      <c r="D1235" s="280"/>
    </row>
    <row r="1236" spans="2:4">
      <c r="B1236" s="272"/>
      <c r="C1236" s="279"/>
      <c r="D1236" s="280"/>
    </row>
    <row r="1237" spans="2:4">
      <c r="B1237" s="272"/>
      <c r="C1237" s="279"/>
      <c r="D1237" s="280"/>
    </row>
    <row r="1238" spans="2:4">
      <c r="B1238" s="272"/>
      <c r="C1238" s="279"/>
      <c r="D1238" s="280"/>
    </row>
    <row r="1239" spans="2:4">
      <c r="B1239" s="272"/>
      <c r="C1239" s="279"/>
      <c r="D1239" s="280"/>
    </row>
    <row r="1240" spans="2:4">
      <c r="B1240" s="272"/>
      <c r="C1240" s="279"/>
      <c r="D1240" s="280"/>
    </row>
    <row r="1241" spans="2:4">
      <c r="B1241" s="272"/>
      <c r="C1241" s="279"/>
      <c r="D1241" s="280"/>
    </row>
    <row r="1242" spans="2:4">
      <c r="B1242" s="272"/>
      <c r="C1242" s="279"/>
      <c r="D1242" s="280"/>
    </row>
    <row r="1243" spans="2:4">
      <c r="B1243" s="272"/>
      <c r="C1243" s="279"/>
      <c r="D1243" s="280"/>
    </row>
    <row r="1244" spans="2:4">
      <c r="B1244" s="272"/>
      <c r="C1244" s="279"/>
      <c r="D1244" s="280"/>
    </row>
    <row r="1245" spans="2:4">
      <c r="B1245" s="272"/>
      <c r="C1245" s="279"/>
      <c r="D1245" s="280"/>
    </row>
    <row r="1246" spans="2:4">
      <c r="B1246" s="272"/>
      <c r="C1246" s="279"/>
      <c r="D1246" s="280"/>
    </row>
    <row r="1247" spans="2:4">
      <c r="B1247" s="272"/>
      <c r="C1247" s="279"/>
      <c r="D1247" s="280"/>
    </row>
    <row r="1248" spans="2:4">
      <c r="B1248" s="272"/>
      <c r="C1248" s="279"/>
      <c r="D1248" s="280"/>
    </row>
    <row r="1249" spans="2:4">
      <c r="B1249" s="272"/>
      <c r="C1249" s="279"/>
      <c r="D1249" s="280"/>
    </row>
    <row r="1250" spans="2:4">
      <c r="B1250" s="272"/>
      <c r="C1250" s="279"/>
      <c r="D1250" s="280"/>
    </row>
    <row r="1251" spans="2:4">
      <c r="B1251" s="272"/>
      <c r="C1251" s="279"/>
      <c r="D1251" s="280"/>
    </row>
    <row r="1252" spans="2:4">
      <c r="B1252" s="272"/>
      <c r="C1252" s="279"/>
      <c r="D1252" s="280"/>
    </row>
    <row r="1253" spans="2:4">
      <c r="B1253" s="272"/>
      <c r="C1253" s="279"/>
      <c r="D1253" s="280"/>
    </row>
    <row r="1254" spans="2:4">
      <c r="B1254" s="272"/>
      <c r="C1254" s="279"/>
      <c r="D1254" s="280"/>
    </row>
    <row r="1255" spans="2:4">
      <c r="B1255" s="272"/>
      <c r="C1255" s="279"/>
      <c r="D1255" s="280"/>
    </row>
    <row r="1256" spans="2:4">
      <c r="B1256" s="272"/>
      <c r="C1256" s="279"/>
      <c r="D1256" s="280"/>
    </row>
    <row r="1257" spans="2:4">
      <c r="B1257" s="272"/>
      <c r="C1257" s="279"/>
      <c r="D1257" s="280"/>
    </row>
    <row r="1258" spans="2:4">
      <c r="B1258" s="272"/>
      <c r="C1258" s="279"/>
      <c r="D1258" s="280"/>
    </row>
    <row r="1259" spans="2:4">
      <c r="B1259" s="272"/>
      <c r="C1259" s="279"/>
      <c r="D1259" s="280"/>
    </row>
    <row r="1260" spans="2:4">
      <c r="B1260" s="272"/>
      <c r="C1260" s="279"/>
      <c r="D1260" s="280"/>
    </row>
    <row r="1261" spans="2:4">
      <c r="B1261" s="272"/>
      <c r="C1261" s="279"/>
      <c r="D1261" s="280"/>
    </row>
    <row r="1262" spans="2:4">
      <c r="B1262" s="272"/>
      <c r="C1262" s="279"/>
      <c r="D1262" s="280"/>
    </row>
    <row r="1263" spans="2:4">
      <c r="B1263" s="272"/>
      <c r="C1263" s="279"/>
      <c r="D1263" s="280"/>
    </row>
    <row r="1264" spans="2:4">
      <c r="B1264" s="272"/>
      <c r="C1264" s="279"/>
      <c r="D1264" s="280"/>
    </row>
    <row r="1265" spans="2:4">
      <c r="B1265" s="272"/>
      <c r="C1265" s="279"/>
      <c r="D1265" s="280"/>
    </row>
    <row r="1266" spans="2:4">
      <c r="B1266" s="272"/>
      <c r="C1266" s="279"/>
      <c r="D1266" s="280"/>
    </row>
    <row r="1267" spans="2:4">
      <c r="B1267" s="272"/>
      <c r="C1267" s="279"/>
      <c r="D1267" s="280"/>
    </row>
    <row r="1268" spans="2:4">
      <c r="B1268" s="272"/>
      <c r="C1268" s="279"/>
      <c r="D1268" s="280"/>
    </row>
    <row r="1269" spans="2:4">
      <c r="B1269" s="272"/>
      <c r="C1269" s="279"/>
      <c r="D1269" s="280"/>
    </row>
    <row r="1270" spans="2:4">
      <c r="B1270" s="272"/>
      <c r="C1270" s="279"/>
      <c r="D1270" s="280"/>
    </row>
    <row r="1271" spans="2:4">
      <c r="B1271" s="272"/>
      <c r="C1271" s="279"/>
      <c r="D1271" s="280"/>
    </row>
    <row r="1272" spans="2:4">
      <c r="B1272" s="272"/>
      <c r="C1272" s="279"/>
      <c r="D1272" s="280"/>
    </row>
    <row r="1273" spans="2:4">
      <c r="B1273" s="272"/>
      <c r="C1273" s="279"/>
      <c r="D1273" s="280"/>
    </row>
    <row r="1274" spans="2:4">
      <c r="B1274" s="272"/>
      <c r="C1274" s="279"/>
      <c r="D1274" s="280"/>
    </row>
    <row r="1275" spans="2:4">
      <c r="B1275" s="272"/>
      <c r="C1275" s="279"/>
      <c r="D1275" s="280"/>
    </row>
    <row r="1276" spans="2:4">
      <c r="B1276" s="272"/>
      <c r="C1276" s="279"/>
      <c r="D1276" s="280"/>
    </row>
    <row r="1277" spans="2:4">
      <c r="B1277" s="272"/>
      <c r="C1277" s="279"/>
      <c r="D1277" s="280"/>
    </row>
    <row r="1278" spans="2:4">
      <c r="B1278" s="272"/>
      <c r="C1278" s="279"/>
      <c r="D1278" s="280"/>
    </row>
    <row r="1279" spans="2:4">
      <c r="B1279" s="272"/>
      <c r="C1279" s="279"/>
      <c r="D1279" s="280"/>
    </row>
    <row r="1280" spans="2:4">
      <c r="B1280" s="272"/>
      <c r="C1280" s="279"/>
      <c r="D1280" s="280"/>
    </row>
    <row r="1281" spans="2:4">
      <c r="B1281" s="272"/>
      <c r="C1281" s="279"/>
      <c r="D1281" s="280"/>
    </row>
    <row r="1282" spans="2:4">
      <c r="B1282" s="272"/>
      <c r="C1282" s="279"/>
      <c r="D1282" s="280"/>
    </row>
    <row r="1283" spans="2:4">
      <c r="B1283" s="272"/>
      <c r="C1283" s="279"/>
      <c r="D1283" s="280"/>
    </row>
    <row r="1284" spans="2:4">
      <c r="B1284" s="272"/>
      <c r="C1284" s="279"/>
      <c r="D1284" s="280"/>
    </row>
    <row r="1285" spans="2:4">
      <c r="B1285" s="272"/>
      <c r="C1285" s="279"/>
      <c r="D1285" s="280"/>
    </row>
    <row r="1286" spans="2:4">
      <c r="B1286" s="272"/>
      <c r="C1286" s="279"/>
      <c r="D1286" s="280"/>
    </row>
    <row r="1287" spans="2:4">
      <c r="B1287" s="272"/>
      <c r="C1287" s="279"/>
      <c r="D1287" s="280"/>
    </row>
    <row r="1288" spans="2:4">
      <c r="B1288" s="272"/>
      <c r="C1288" s="279"/>
      <c r="D1288" s="280"/>
    </row>
    <row r="1289" spans="2:4">
      <c r="B1289" s="272"/>
      <c r="C1289" s="279"/>
      <c r="D1289" s="280"/>
    </row>
    <row r="1290" spans="2:4">
      <c r="B1290" s="272"/>
      <c r="C1290" s="279"/>
      <c r="D1290" s="280"/>
    </row>
    <row r="1291" spans="2:4">
      <c r="B1291" s="272"/>
      <c r="C1291" s="279"/>
      <c r="D1291" s="280"/>
    </row>
    <row r="1292" spans="2:4">
      <c r="B1292" s="272"/>
      <c r="C1292" s="279"/>
      <c r="D1292" s="280"/>
    </row>
    <row r="1293" spans="2:4">
      <c r="B1293" s="272"/>
      <c r="C1293" s="279"/>
      <c r="D1293" s="280"/>
    </row>
    <row r="1294" spans="2:4">
      <c r="B1294" s="272"/>
      <c r="C1294" s="279"/>
      <c r="D1294" s="280"/>
    </row>
    <row r="1295" spans="2:4">
      <c r="B1295" s="272"/>
      <c r="C1295" s="279"/>
      <c r="D1295" s="280"/>
    </row>
    <row r="1296" spans="2:4">
      <c r="B1296" s="272"/>
      <c r="C1296" s="279"/>
      <c r="D1296" s="280"/>
    </row>
    <row r="1297" spans="2:4">
      <c r="B1297" s="272"/>
      <c r="C1297" s="279"/>
      <c r="D1297" s="280"/>
    </row>
    <row r="1298" spans="2:4">
      <c r="B1298" s="272"/>
      <c r="C1298" s="279"/>
      <c r="D1298" s="280"/>
    </row>
    <row r="1299" spans="2:4">
      <c r="B1299" s="272"/>
      <c r="C1299" s="279"/>
      <c r="D1299" s="280"/>
    </row>
    <row r="1300" spans="2:4">
      <c r="B1300" s="272"/>
      <c r="C1300" s="279"/>
      <c r="D1300" s="280"/>
    </row>
    <row r="1301" spans="2:4">
      <c r="B1301" s="272"/>
      <c r="C1301" s="279"/>
      <c r="D1301" s="280"/>
    </row>
    <row r="1302" spans="2:4">
      <c r="B1302" s="272"/>
      <c r="C1302" s="279"/>
      <c r="D1302" s="280"/>
    </row>
    <row r="1303" spans="2:4">
      <c r="B1303" s="272"/>
      <c r="C1303" s="279"/>
      <c r="D1303" s="280"/>
    </row>
    <row r="1304" spans="2:4">
      <c r="B1304" s="272"/>
      <c r="C1304" s="279"/>
      <c r="D1304" s="280"/>
    </row>
    <row r="1305" spans="2:4">
      <c r="B1305" s="272"/>
      <c r="C1305" s="279"/>
      <c r="D1305" s="280"/>
    </row>
    <row r="1306" spans="2:4">
      <c r="B1306" s="272"/>
      <c r="C1306" s="279"/>
      <c r="D1306" s="280"/>
    </row>
    <row r="1307" spans="2:4">
      <c r="B1307" s="272"/>
      <c r="C1307" s="279"/>
      <c r="D1307" s="280"/>
    </row>
    <row r="1308" spans="2:4">
      <c r="B1308" s="272"/>
      <c r="C1308" s="279"/>
      <c r="D1308" s="280"/>
    </row>
    <row r="1309" spans="2:4">
      <c r="B1309" s="272"/>
      <c r="C1309" s="279"/>
      <c r="D1309" s="280"/>
    </row>
    <row r="1310" spans="2:4">
      <c r="B1310" s="272"/>
      <c r="C1310" s="279"/>
      <c r="D1310" s="280"/>
    </row>
    <row r="1311" spans="2:4">
      <c r="B1311" s="272"/>
      <c r="C1311" s="279"/>
      <c r="D1311" s="280"/>
    </row>
    <row r="1312" spans="2:4">
      <c r="B1312" s="272"/>
      <c r="C1312" s="279"/>
      <c r="D1312" s="280"/>
    </row>
    <row r="1313" spans="2:4">
      <c r="B1313" s="272"/>
      <c r="C1313" s="279"/>
      <c r="D1313" s="280"/>
    </row>
    <row r="1314" spans="2:4">
      <c r="B1314" s="272"/>
      <c r="C1314" s="279"/>
      <c r="D1314" s="280"/>
    </row>
    <row r="1315" spans="2:4">
      <c r="B1315" s="272"/>
      <c r="C1315" s="279"/>
      <c r="D1315" s="280"/>
    </row>
    <row r="1316" spans="2:4">
      <c r="B1316" s="272"/>
      <c r="C1316" s="279"/>
      <c r="D1316" s="280"/>
    </row>
    <row r="1317" spans="2:4">
      <c r="B1317" s="272"/>
      <c r="C1317" s="279"/>
      <c r="D1317" s="280"/>
    </row>
    <row r="1318" spans="2:4">
      <c r="B1318" s="272"/>
      <c r="C1318" s="279"/>
      <c r="D1318" s="280"/>
    </row>
    <row r="1319" spans="2:4">
      <c r="B1319" s="272"/>
      <c r="C1319" s="279"/>
      <c r="D1319" s="280"/>
    </row>
    <row r="1320" spans="2:4">
      <c r="B1320" s="272"/>
      <c r="C1320" s="279"/>
      <c r="D1320" s="280"/>
    </row>
    <row r="1321" spans="2:4">
      <c r="B1321" s="272"/>
      <c r="C1321" s="279"/>
      <c r="D1321" s="280"/>
    </row>
    <row r="1322" spans="2:4">
      <c r="B1322" s="272"/>
      <c r="C1322" s="279"/>
      <c r="D1322" s="280"/>
    </row>
    <row r="1323" spans="2:4">
      <c r="B1323" s="272"/>
      <c r="C1323" s="279"/>
      <c r="D1323" s="280"/>
    </row>
    <row r="1324" spans="2:4">
      <c r="B1324" s="272"/>
      <c r="C1324" s="279"/>
      <c r="D1324" s="280"/>
    </row>
    <row r="1325" spans="2:4">
      <c r="B1325" s="272"/>
      <c r="C1325" s="279"/>
      <c r="D1325" s="280"/>
    </row>
    <row r="1326" spans="2:4">
      <c r="B1326" s="272"/>
      <c r="C1326" s="279"/>
      <c r="D1326" s="280"/>
    </row>
    <row r="1327" spans="2:4">
      <c r="B1327" s="272"/>
      <c r="C1327" s="279"/>
      <c r="D1327" s="280"/>
    </row>
    <row r="1328" spans="2:4">
      <c r="B1328" s="272"/>
      <c r="C1328" s="279"/>
      <c r="D1328" s="280"/>
    </row>
    <row r="1329" spans="2:4">
      <c r="B1329" s="272"/>
      <c r="C1329" s="279"/>
      <c r="D1329" s="280"/>
    </row>
    <row r="1330" spans="2:4">
      <c r="B1330" s="272"/>
      <c r="C1330" s="279"/>
      <c r="D1330" s="280"/>
    </row>
    <row r="1331" spans="2:4">
      <c r="B1331" s="272"/>
      <c r="C1331" s="279"/>
      <c r="D1331" s="280"/>
    </row>
    <row r="1332" spans="2:4">
      <c r="B1332" s="272"/>
      <c r="C1332" s="279"/>
      <c r="D1332" s="280"/>
    </row>
    <row r="1333" spans="2:4">
      <c r="B1333" s="272"/>
      <c r="C1333" s="279"/>
      <c r="D1333" s="280"/>
    </row>
    <row r="1334" spans="2:4">
      <c r="B1334" s="272"/>
      <c r="C1334" s="279"/>
      <c r="D1334" s="280"/>
    </row>
    <row r="1335" spans="2:4">
      <c r="B1335" s="272"/>
      <c r="C1335" s="279"/>
      <c r="D1335" s="280"/>
    </row>
    <row r="1336" spans="2:4">
      <c r="B1336" s="272"/>
      <c r="C1336" s="279"/>
      <c r="D1336" s="280"/>
    </row>
    <row r="1337" spans="2:4">
      <c r="B1337" s="272"/>
      <c r="C1337" s="279"/>
      <c r="D1337" s="280"/>
    </row>
    <row r="1338" spans="2:4">
      <c r="B1338" s="272"/>
      <c r="C1338" s="279"/>
      <c r="D1338" s="280"/>
    </row>
    <row r="1339" spans="2:4">
      <c r="B1339" s="272"/>
      <c r="C1339" s="279"/>
      <c r="D1339" s="280"/>
    </row>
    <row r="1340" spans="2:4">
      <c r="B1340" s="272"/>
      <c r="C1340" s="279"/>
      <c r="D1340" s="280"/>
    </row>
    <row r="1341" spans="2:4">
      <c r="B1341" s="272"/>
      <c r="C1341" s="279"/>
      <c r="D1341" s="280"/>
    </row>
    <row r="1342" spans="2:4">
      <c r="B1342" s="272"/>
      <c r="C1342" s="279"/>
      <c r="D1342" s="280"/>
    </row>
    <row r="1343" spans="2:4">
      <c r="B1343" s="272"/>
      <c r="C1343" s="279"/>
      <c r="D1343" s="280"/>
    </row>
    <row r="1344" spans="2:4">
      <c r="B1344" s="272"/>
      <c r="C1344" s="279"/>
      <c r="D1344" s="280"/>
    </row>
    <row r="1345" spans="2:4">
      <c r="B1345" s="272"/>
      <c r="C1345" s="279"/>
      <c r="D1345" s="280"/>
    </row>
    <row r="1346" spans="2:4">
      <c r="B1346" s="272"/>
      <c r="C1346" s="279"/>
      <c r="D1346" s="280"/>
    </row>
    <row r="1347" spans="2:4">
      <c r="B1347" s="272"/>
      <c r="C1347" s="279"/>
      <c r="D1347" s="280"/>
    </row>
    <row r="1348" spans="2:4">
      <c r="B1348" s="272"/>
      <c r="C1348" s="279"/>
      <c r="D1348" s="280"/>
    </row>
    <row r="1349" spans="2:4">
      <c r="B1349" s="272"/>
      <c r="C1349" s="279"/>
      <c r="D1349" s="280"/>
    </row>
    <row r="1350" spans="2:4">
      <c r="B1350" s="272"/>
      <c r="C1350" s="279"/>
      <c r="D1350" s="280"/>
    </row>
    <row r="1351" spans="2:4">
      <c r="B1351" s="272"/>
      <c r="C1351" s="279"/>
      <c r="D1351" s="280"/>
    </row>
    <row r="1352" spans="2:4">
      <c r="B1352" s="272"/>
      <c r="C1352" s="279"/>
      <c r="D1352" s="280"/>
    </row>
    <row r="1353" spans="2:4">
      <c r="B1353" s="272"/>
      <c r="C1353" s="279"/>
      <c r="D1353" s="280"/>
    </row>
    <row r="1354" spans="2:4">
      <c r="B1354" s="272"/>
      <c r="C1354" s="279"/>
      <c r="D1354" s="280"/>
    </row>
    <row r="1355" spans="2:4">
      <c r="B1355" s="272"/>
      <c r="C1355" s="279"/>
      <c r="D1355" s="280"/>
    </row>
    <row r="1356" spans="2:4">
      <c r="B1356" s="272"/>
      <c r="C1356" s="279"/>
      <c r="D1356" s="280"/>
    </row>
    <row r="1357" spans="2:4">
      <c r="B1357" s="272"/>
      <c r="C1357" s="279"/>
      <c r="D1357" s="280"/>
    </row>
    <row r="1358" spans="2:4">
      <c r="B1358" s="272"/>
      <c r="C1358" s="279"/>
      <c r="D1358" s="280"/>
    </row>
    <row r="1359" spans="2:4">
      <c r="B1359" s="272"/>
      <c r="C1359" s="279"/>
      <c r="D1359" s="280"/>
    </row>
    <row r="1360" spans="2:4">
      <c r="B1360" s="272"/>
      <c r="C1360" s="279"/>
      <c r="D1360" s="280"/>
    </row>
    <row r="1361" spans="2:4">
      <c r="B1361" s="272"/>
      <c r="C1361" s="279"/>
      <c r="D1361" s="280"/>
    </row>
    <row r="1362" spans="2:4">
      <c r="B1362" s="272"/>
      <c r="C1362" s="279"/>
      <c r="D1362" s="280"/>
    </row>
    <row r="1363" spans="2:4">
      <c r="B1363" s="272"/>
      <c r="C1363" s="279"/>
      <c r="D1363" s="280"/>
    </row>
    <row r="1364" spans="2:4">
      <c r="B1364" s="272"/>
      <c r="C1364" s="279"/>
      <c r="D1364" s="280"/>
    </row>
    <row r="1365" spans="2:4">
      <c r="B1365" s="272"/>
      <c r="C1365" s="279"/>
      <c r="D1365" s="280"/>
    </row>
    <row r="1366" spans="2:4">
      <c r="B1366" s="272"/>
      <c r="C1366" s="279"/>
      <c r="D1366" s="280"/>
    </row>
    <row r="1367" spans="2:4">
      <c r="B1367" s="272"/>
      <c r="C1367" s="279"/>
      <c r="D1367" s="280"/>
    </row>
    <row r="1368" spans="2:4">
      <c r="B1368" s="272"/>
      <c r="C1368" s="279"/>
      <c r="D1368" s="280"/>
    </row>
    <row r="1369" spans="2:4">
      <c r="B1369" s="272"/>
      <c r="C1369" s="279"/>
      <c r="D1369" s="280"/>
    </row>
    <row r="1370" spans="2:4">
      <c r="B1370" s="272"/>
      <c r="C1370" s="279"/>
      <c r="D1370" s="280"/>
    </row>
    <row r="1371" spans="2:4">
      <c r="B1371" s="272"/>
      <c r="C1371" s="279"/>
      <c r="D1371" s="280"/>
    </row>
    <row r="1372" spans="2:4">
      <c r="B1372" s="272"/>
      <c r="C1372" s="279"/>
      <c r="D1372" s="280"/>
    </row>
    <row r="1373" spans="2:4">
      <c r="B1373" s="272"/>
      <c r="C1373" s="279"/>
      <c r="D1373" s="280"/>
    </row>
    <row r="1374" spans="2:4">
      <c r="B1374" s="272"/>
      <c r="C1374" s="279"/>
      <c r="D1374" s="280"/>
    </row>
    <row r="1375" spans="2:4">
      <c r="B1375" s="272"/>
      <c r="C1375" s="279"/>
      <c r="D1375" s="280"/>
    </row>
    <row r="1376" spans="2:4">
      <c r="B1376" s="272"/>
      <c r="C1376" s="279"/>
      <c r="D1376" s="280"/>
    </row>
    <row r="1377" spans="2:4">
      <c r="B1377" s="272"/>
      <c r="C1377" s="279"/>
      <c r="D1377" s="280"/>
    </row>
    <row r="1378" spans="2:4">
      <c r="B1378" s="272"/>
      <c r="C1378" s="279"/>
      <c r="D1378" s="280"/>
    </row>
    <row r="1379" spans="2:4">
      <c r="B1379" s="272"/>
      <c r="C1379" s="279"/>
      <c r="D1379" s="280"/>
    </row>
    <row r="1380" spans="2:4">
      <c r="B1380" s="272"/>
      <c r="C1380" s="279"/>
      <c r="D1380" s="280"/>
    </row>
    <row r="1381" spans="2:4">
      <c r="B1381" s="272"/>
      <c r="C1381" s="279"/>
      <c r="D1381" s="280"/>
    </row>
    <row r="1382" spans="2:4">
      <c r="B1382" s="272"/>
      <c r="C1382" s="279"/>
      <c r="D1382" s="280"/>
    </row>
    <row r="1383" spans="2:4">
      <c r="B1383" s="272"/>
      <c r="C1383" s="279"/>
      <c r="D1383" s="280"/>
    </row>
    <row r="1384" spans="2:4">
      <c r="B1384" s="272"/>
      <c r="C1384" s="279"/>
      <c r="D1384" s="280"/>
    </row>
    <row r="1385" spans="2:4">
      <c r="B1385" s="272"/>
      <c r="C1385" s="279"/>
      <c r="D1385" s="280"/>
    </row>
    <row r="1386" spans="2:4">
      <c r="B1386" s="272"/>
      <c r="C1386" s="279"/>
      <c r="D1386" s="280"/>
    </row>
    <row r="1387" spans="2:4">
      <c r="B1387" s="272"/>
      <c r="C1387" s="279"/>
      <c r="D1387" s="280"/>
    </row>
    <row r="1388" spans="2:4">
      <c r="B1388" s="272"/>
      <c r="C1388" s="279"/>
      <c r="D1388" s="280"/>
    </row>
    <row r="1389" spans="2:4">
      <c r="B1389" s="272"/>
      <c r="C1389" s="279"/>
      <c r="D1389" s="280"/>
    </row>
    <row r="1390" spans="2:4">
      <c r="B1390" s="272"/>
      <c r="C1390" s="279"/>
      <c r="D1390" s="280"/>
    </row>
    <row r="1391" spans="2:4">
      <c r="B1391" s="272"/>
      <c r="C1391" s="279"/>
      <c r="D1391" s="280"/>
    </row>
    <row r="1392" spans="2:4">
      <c r="B1392" s="272"/>
      <c r="C1392" s="279"/>
      <c r="D1392" s="280"/>
    </row>
    <row r="1393" spans="2:4">
      <c r="B1393" s="272"/>
      <c r="C1393" s="279"/>
      <c r="D1393" s="280"/>
    </row>
    <row r="1394" spans="2:4">
      <c r="B1394" s="272"/>
      <c r="C1394" s="279"/>
      <c r="D1394" s="280"/>
    </row>
    <row r="1395" spans="2:4">
      <c r="B1395" s="272"/>
      <c r="C1395" s="279"/>
      <c r="D1395" s="280"/>
    </row>
    <row r="1396" spans="2:4">
      <c r="B1396" s="272"/>
      <c r="C1396" s="279"/>
      <c r="D1396" s="280"/>
    </row>
    <row r="1397" spans="2:4">
      <c r="B1397" s="272"/>
      <c r="C1397" s="279"/>
      <c r="D1397" s="280"/>
    </row>
    <row r="1398" spans="2:4">
      <c r="B1398" s="272"/>
      <c r="C1398" s="279"/>
      <c r="D1398" s="280"/>
    </row>
    <row r="1399" spans="2:4">
      <c r="B1399" s="272"/>
      <c r="C1399" s="279"/>
      <c r="D1399" s="280"/>
    </row>
    <row r="1400" spans="2:4">
      <c r="B1400" s="272"/>
      <c r="C1400" s="279"/>
      <c r="D1400" s="280"/>
    </row>
    <row r="1401" spans="2:4">
      <c r="B1401" s="272"/>
      <c r="C1401" s="279"/>
      <c r="D1401" s="280"/>
    </row>
    <row r="1402" spans="2:4">
      <c r="B1402" s="272"/>
      <c r="C1402" s="279"/>
      <c r="D1402" s="280"/>
    </row>
    <row r="1403" spans="2:4">
      <c r="B1403" s="272"/>
      <c r="C1403" s="279"/>
      <c r="D1403" s="280"/>
    </row>
    <row r="1404" spans="2:4">
      <c r="B1404" s="272"/>
      <c r="C1404" s="279"/>
      <c r="D1404" s="280"/>
    </row>
    <row r="1405" spans="2:4">
      <c r="B1405" s="272"/>
      <c r="C1405" s="279"/>
      <c r="D1405" s="280"/>
    </row>
    <row r="1406" spans="2:4">
      <c r="B1406" s="272"/>
      <c r="C1406" s="279"/>
      <c r="D1406" s="280"/>
    </row>
    <row r="1407" spans="2:4">
      <c r="B1407" s="272"/>
      <c r="C1407" s="279"/>
      <c r="D1407" s="280"/>
    </row>
    <row r="1408" spans="2:4">
      <c r="B1408" s="272"/>
      <c r="C1408" s="279"/>
      <c r="D1408" s="280"/>
    </row>
    <row r="1409" spans="2:4">
      <c r="B1409" s="272"/>
      <c r="C1409" s="279"/>
      <c r="D1409" s="280"/>
    </row>
    <row r="1410" spans="2:4">
      <c r="B1410" s="272"/>
      <c r="C1410" s="279"/>
      <c r="D1410" s="280"/>
    </row>
    <row r="1411" spans="2:4">
      <c r="B1411" s="272"/>
      <c r="C1411" s="279"/>
      <c r="D1411" s="280"/>
    </row>
    <row r="1412" spans="2:4">
      <c r="B1412" s="272"/>
      <c r="C1412" s="279"/>
      <c r="D1412" s="280"/>
    </row>
    <row r="1413" spans="2:4">
      <c r="B1413" s="272"/>
      <c r="C1413" s="279"/>
      <c r="D1413" s="280"/>
    </row>
    <row r="1414" spans="2:4">
      <c r="B1414" s="272"/>
      <c r="C1414" s="279"/>
      <c r="D1414" s="280"/>
    </row>
    <row r="1415" spans="2:4">
      <c r="B1415" s="272"/>
      <c r="C1415" s="279"/>
      <c r="D1415" s="280"/>
    </row>
    <row r="1416" spans="2:4">
      <c r="B1416" s="272"/>
      <c r="C1416" s="279"/>
      <c r="D1416" s="280"/>
    </row>
    <row r="1417" spans="2:4">
      <c r="B1417" s="272"/>
      <c r="C1417" s="279"/>
      <c r="D1417" s="280"/>
    </row>
    <row r="1418" spans="2:4">
      <c r="B1418" s="272"/>
      <c r="C1418" s="279"/>
      <c r="D1418" s="280"/>
    </row>
    <row r="1419" spans="2:4">
      <c r="B1419" s="272"/>
      <c r="C1419" s="279"/>
      <c r="D1419" s="280"/>
    </row>
    <row r="1420" spans="2:4">
      <c r="B1420" s="272"/>
      <c r="C1420" s="279"/>
      <c r="D1420" s="280"/>
    </row>
    <row r="1421" spans="2:4">
      <c r="B1421" s="272"/>
      <c r="C1421" s="279"/>
      <c r="D1421" s="280"/>
    </row>
    <row r="1422" spans="2:4">
      <c r="B1422" s="272"/>
      <c r="C1422" s="279"/>
      <c r="D1422" s="280"/>
    </row>
    <row r="1423" spans="2:4">
      <c r="B1423" s="272"/>
      <c r="C1423" s="279"/>
      <c r="D1423" s="280"/>
    </row>
    <row r="1424" spans="2:4">
      <c r="B1424" s="272"/>
      <c r="C1424" s="279"/>
      <c r="D1424" s="280"/>
    </row>
    <row r="1425" spans="2:4">
      <c r="B1425" s="272"/>
      <c r="C1425" s="279"/>
      <c r="D1425" s="280"/>
    </row>
    <row r="1426" spans="2:4">
      <c r="B1426" s="272"/>
      <c r="C1426" s="279"/>
      <c r="D1426" s="280"/>
    </row>
    <row r="1427" spans="2:4">
      <c r="B1427" s="272"/>
      <c r="C1427" s="279"/>
      <c r="D1427" s="280"/>
    </row>
    <row r="1428" spans="2:4">
      <c r="B1428" s="272"/>
      <c r="C1428" s="279"/>
      <c r="D1428" s="280"/>
    </row>
    <row r="1429" spans="2:4">
      <c r="B1429" s="272"/>
      <c r="C1429" s="279"/>
      <c r="D1429" s="280"/>
    </row>
    <row r="1430" spans="2:4">
      <c r="B1430" s="272"/>
      <c r="C1430" s="279"/>
      <c r="D1430" s="280"/>
    </row>
    <row r="1431" spans="2:4">
      <c r="B1431" s="272"/>
      <c r="C1431" s="279"/>
      <c r="D1431" s="280"/>
    </row>
    <row r="1432" spans="2:4">
      <c r="B1432" s="272"/>
      <c r="C1432" s="279"/>
      <c r="D1432" s="280"/>
    </row>
    <row r="1433" spans="2:4">
      <c r="B1433" s="272"/>
      <c r="C1433" s="279"/>
      <c r="D1433" s="280"/>
    </row>
    <row r="1434" spans="2:4">
      <c r="B1434" s="272"/>
      <c r="C1434" s="279"/>
      <c r="D1434" s="280"/>
    </row>
    <row r="1435" spans="2:4">
      <c r="B1435" s="272"/>
      <c r="C1435" s="279"/>
      <c r="D1435" s="280"/>
    </row>
    <row r="1436" spans="2:4">
      <c r="B1436" s="272"/>
      <c r="C1436" s="279"/>
      <c r="D1436" s="280"/>
    </row>
    <row r="1437" spans="2:4">
      <c r="B1437" s="272"/>
      <c r="C1437" s="279"/>
      <c r="D1437" s="280"/>
    </row>
    <row r="1438" spans="2:4">
      <c r="B1438" s="272"/>
      <c r="C1438" s="279"/>
      <c r="D1438" s="280"/>
    </row>
    <row r="1439" spans="2:4">
      <c r="B1439" s="272"/>
      <c r="C1439" s="279"/>
      <c r="D1439" s="280"/>
    </row>
    <row r="1440" spans="2:4">
      <c r="B1440" s="272"/>
      <c r="C1440" s="279"/>
      <c r="D1440" s="280"/>
    </row>
    <row r="1441" spans="2:4">
      <c r="B1441" s="272"/>
      <c r="C1441" s="279"/>
      <c r="D1441" s="280"/>
    </row>
    <row r="1442" spans="2:4">
      <c r="B1442" s="272"/>
      <c r="C1442" s="279"/>
      <c r="D1442" s="280"/>
    </row>
    <row r="1443" spans="2:4">
      <c r="B1443" s="272"/>
      <c r="C1443" s="279"/>
      <c r="D1443" s="280"/>
    </row>
    <row r="1444" spans="2:4">
      <c r="B1444" s="272"/>
      <c r="C1444" s="279"/>
      <c r="D1444" s="280"/>
    </row>
    <row r="1445" spans="2:4">
      <c r="B1445" s="272"/>
      <c r="C1445" s="279"/>
      <c r="D1445" s="280"/>
    </row>
    <row r="1446" spans="2:4">
      <c r="B1446" s="272"/>
      <c r="C1446" s="279"/>
      <c r="D1446" s="280"/>
    </row>
    <row r="1447" spans="2:4">
      <c r="B1447" s="272"/>
      <c r="C1447" s="279"/>
      <c r="D1447" s="280"/>
    </row>
    <row r="1448" spans="2:4">
      <c r="B1448" s="272"/>
      <c r="C1448" s="279"/>
      <c r="D1448" s="280"/>
    </row>
    <row r="1449" spans="2:4">
      <c r="B1449" s="272"/>
      <c r="C1449" s="279"/>
      <c r="D1449" s="280"/>
    </row>
    <row r="1450" spans="2:4">
      <c r="B1450" s="272"/>
      <c r="C1450" s="279"/>
      <c r="D1450" s="280"/>
    </row>
    <row r="1451" spans="2:4">
      <c r="B1451" s="272"/>
      <c r="C1451" s="279"/>
      <c r="D1451" s="280"/>
    </row>
    <row r="1452" spans="2:4">
      <c r="B1452" s="272"/>
      <c r="C1452" s="279"/>
      <c r="D1452" s="280"/>
    </row>
    <row r="1453" spans="2:4">
      <c r="B1453" s="272"/>
      <c r="C1453" s="279"/>
      <c r="D1453" s="280"/>
    </row>
    <row r="1454" spans="2:4">
      <c r="B1454" s="272"/>
      <c r="C1454" s="279"/>
      <c r="D1454" s="280"/>
    </row>
    <row r="1455" spans="2:4">
      <c r="B1455" s="272"/>
      <c r="C1455" s="279"/>
      <c r="D1455" s="280"/>
    </row>
    <row r="1456" spans="2:4">
      <c r="B1456" s="272"/>
      <c r="C1456" s="279"/>
      <c r="D1456" s="280"/>
    </row>
    <row r="1457" spans="2:4">
      <c r="B1457" s="272"/>
      <c r="C1457" s="279"/>
      <c r="D1457" s="280"/>
    </row>
    <row r="1458" spans="2:4">
      <c r="B1458" s="272"/>
      <c r="C1458" s="279"/>
      <c r="D1458" s="280"/>
    </row>
    <row r="1459" spans="2:4">
      <c r="B1459" s="272"/>
      <c r="C1459" s="279"/>
      <c r="D1459" s="280"/>
    </row>
    <row r="1460" spans="2:4">
      <c r="B1460" s="272"/>
      <c r="C1460" s="279"/>
      <c r="D1460" s="280"/>
    </row>
    <row r="1461" spans="2:4">
      <c r="B1461" s="272"/>
      <c r="C1461" s="279"/>
      <c r="D1461" s="280"/>
    </row>
    <row r="1462" spans="2:4">
      <c r="B1462" s="272"/>
      <c r="C1462" s="279"/>
      <c r="D1462" s="280"/>
    </row>
    <row r="1463" spans="2:4">
      <c r="B1463" s="272"/>
      <c r="C1463" s="279"/>
      <c r="D1463" s="280"/>
    </row>
    <row r="1464" spans="2:4">
      <c r="B1464" s="272"/>
      <c r="C1464" s="279"/>
      <c r="D1464" s="280"/>
    </row>
    <row r="1465" spans="2:4">
      <c r="B1465" s="272"/>
      <c r="C1465" s="279"/>
      <c r="D1465" s="280"/>
    </row>
    <row r="1466" spans="2:4">
      <c r="B1466" s="272"/>
      <c r="C1466" s="279"/>
      <c r="D1466" s="280"/>
    </row>
    <row r="1467" spans="2:4">
      <c r="B1467" s="272"/>
      <c r="C1467" s="279"/>
      <c r="D1467" s="280"/>
    </row>
    <row r="1468" spans="2:4">
      <c r="B1468" s="272"/>
      <c r="C1468" s="279"/>
      <c r="D1468" s="280"/>
    </row>
    <row r="1469" spans="2:4">
      <c r="B1469" s="272"/>
      <c r="C1469" s="279"/>
      <c r="D1469" s="280"/>
    </row>
    <row r="1470" spans="2:4">
      <c r="B1470" s="272"/>
      <c r="C1470" s="279"/>
      <c r="D1470" s="280"/>
    </row>
    <row r="1471" spans="2:4">
      <c r="B1471" s="272"/>
      <c r="C1471" s="279"/>
      <c r="D1471" s="280"/>
    </row>
    <row r="1472" spans="2:4">
      <c r="B1472" s="272"/>
      <c r="C1472" s="279"/>
      <c r="D1472" s="280"/>
    </row>
    <row r="1473" spans="2:4">
      <c r="B1473" s="272"/>
      <c r="C1473" s="279"/>
      <c r="D1473" s="280"/>
    </row>
    <row r="1474" spans="2:4">
      <c r="B1474" s="272"/>
      <c r="C1474" s="279"/>
      <c r="D1474" s="280"/>
    </row>
    <row r="1475" spans="2:4">
      <c r="B1475" s="272"/>
      <c r="C1475" s="279"/>
      <c r="D1475" s="280"/>
    </row>
    <row r="1476" spans="2:4">
      <c r="B1476" s="272"/>
      <c r="C1476" s="279"/>
      <c r="D1476" s="280"/>
    </row>
    <row r="1477" spans="2:4">
      <c r="B1477" s="272"/>
      <c r="C1477" s="279"/>
      <c r="D1477" s="280"/>
    </row>
    <row r="1478" spans="2:4">
      <c r="B1478" s="272"/>
      <c r="C1478" s="279"/>
      <c r="D1478" s="280"/>
    </row>
    <row r="1479" spans="2:4">
      <c r="B1479" s="272"/>
      <c r="C1479" s="279"/>
      <c r="D1479" s="280"/>
    </row>
    <row r="1480" spans="2:4">
      <c r="B1480" s="272"/>
      <c r="C1480" s="279"/>
      <c r="D1480" s="280"/>
    </row>
    <row r="1481" spans="2:4">
      <c r="B1481" s="272"/>
      <c r="C1481" s="279"/>
      <c r="D1481" s="280"/>
    </row>
    <row r="1482" spans="2:4">
      <c r="B1482" s="272"/>
      <c r="C1482" s="279"/>
      <c r="D1482" s="280"/>
    </row>
    <row r="1483" spans="2:4">
      <c r="B1483" s="272"/>
      <c r="C1483" s="279"/>
      <c r="D1483" s="280"/>
    </row>
    <row r="1484" spans="2:4">
      <c r="B1484" s="272"/>
      <c r="C1484" s="279"/>
      <c r="D1484" s="280"/>
    </row>
    <row r="1485" spans="2:4">
      <c r="B1485" s="272"/>
      <c r="C1485" s="279"/>
      <c r="D1485" s="280"/>
    </row>
    <row r="1486" spans="2:4">
      <c r="B1486" s="272"/>
      <c r="C1486" s="279"/>
      <c r="D1486" s="280"/>
    </row>
    <row r="1487" spans="2:4">
      <c r="B1487" s="272"/>
      <c r="C1487" s="279"/>
      <c r="D1487" s="280"/>
    </row>
    <row r="1488" spans="2:4">
      <c r="B1488" s="272"/>
      <c r="C1488" s="279"/>
      <c r="D1488" s="280"/>
    </row>
    <row r="1489" spans="2:4">
      <c r="B1489" s="272"/>
      <c r="C1489" s="279"/>
      <c r="D1489" s="280"/>
    </row>
    <row r="1490" spans="2:4">
      <c r="B1490" s="272"/>
      <c r="C1490" s="279"/>
      <c r="D1490" s="280"/>
    </row>
    <row r="1491" spans="2:4">
      <c r="B1491" s="272"/>
      <c r="C1491" s="279"/>
      <c r="D1491" s="280"/>
    </row>
    <row r="1492" spans="2:4">
      <c r="B1492" s="272"/>
      <c r="C1492" s="279"/>
      <c r="D1492" s="280"/>
    </row>
    <row r="1493" spans="2:4">
      <c r="B1493" s="272"/>
      <c r="C1493" s="279"/>
      <c r="D1493" s="280"/>
    </row>
    <row r="1494" spans="2:4">
      <c r="B1494" s="272"/>
      <c r="C1494" s="279"/>
      <c r="D1494" s="280"/>
    </row>
    <row r="1495" spans="2:4">
      <c r="B1495" s="272"/>
      <c r="C1495" s="279"/>
      <c r="D1495" s="280"/>
    </row>
    <row r="1496" spans="2:4">
      <c r="B1496" s="272"/>
      <c r="C1496" s="279"/>
      <c r="D1496" s="280"/>
    </row>
    <row r="1497" spans="2:4">
      <c r="B1497" s="272"/>
      <c r="C1497" s="279"/>
      <c r="D1497" s="280"/>
    </row>
    <row r="1498" spans="2:4">
      <c r="B1498" s="272"/>
      <c r="C1498" s="279"/>
      <c r="D1498" s="280"/>
    </row>
    <row r="1499" spans="2:4">
      <c r="B1499" s="272"/>
      <c r="C1499" s="279"/>
      <c r="D1499" s="280"/>
    </row>
    <row r="1500" spans="2:4">
      <c r="B1500" s="272"/>
      <c r="C1500" s="279"/>
      <c r="D1500" s="280"/>
    </row>
    <row r="1501" spans="2:4">
      <c r="B1501" s="272"/>
      <c r="C1501" s="279"/>
      <c r="D1501" s="280"/>
    </row>
    <row r="1502" spans="2:4">
      <c r="B1502" s="272"/>
      <c r="C1502" s="279"/>
      <c r="D1502" s="280"/>
    </row>
    <row r="1503" spans="2:4">
      <c r="B1503" s="272"/>
      <c r="C1503" s="279"/>
      <c r="D1503" s="280"/>
    </row>
    <row r="1504" spans="2:4">
      <c r="B1504" s="272"/>
      <c r="C1504" s="279"/>
      <c r="D1504" s="280"/>
    </row>
    <row r="1505" spans="2:4">
      <c r="B1505" s="272"/>
      <c r="C1505" s="279"/>
      <c r="D1505" s="280"/>
    </row>
    <row r="1506" spans="2:4">
      <c r="B1506" s="272"/>
      <c r="C1506" s="279"/>
      <c r="D1506" s="280"/>
    </row>
    <row r="1507" spans="2:4">
      <c r="B1507" s="272"/>
      <c r="C1507" s="279"/>
      <c r="D1507" s="280"/>
    </row>
    <row r="1508" spans="2:4">
      <c r="B1508" s="272"/>
      <c r="C1508" s="279"/>
      <c r="D1508" s="280"/>
    </row>
    <row r="1509" spans="2:4">
      <c r="B1509" s="272"/>
      <c r="C1509" s="279"/>
      <c r="D1509" s="280"/>
    </row>
    <row r="1510" spans="2:4">
      <c r="B1510" s="272"/>
      <c r="C1510" s="279"/>
      <c r="D1510" s="280"/>
    </row>
    <row r="1511" spans="2:4">
      <c r="B1511" s="272"/>
      <c r="C1511" s="279"/>
      <c r="D1511" s="280"/>
    </row>
    <row r="1512" spans="2:4">
      <c r="B1512" s="272"/>
      <c r="C1512" s="279"/>
      <c r="D1512" s="280"/>
    </row>
    <row r="1513" spans="2:4">
      <c r="B1513" s="272"/>
      <c r="C1513" s="279"/>
      <c r="D1513" s="280"/>
    </row>
    <row r="1514" spans="2:4">
      <c r="B1514" s="272"/>
      <c r="C1514" s="279"/>
      <c r="D1514" s="280"/>
    </row>
    <row r="1515" spans="2:4">
      <c r="B1515" s="272"/>
      <c r="C1515" s="279"/>
      <c r="D1515" s="280"/>
    </row>
    <row r="1516" spans="2:4">
      <c r="B1516" s="272"/>
      <c r="C1516" s="279"/>
      <c r="D1516" s="280"/>
    </row>
    <row r="1517" spans="2:4">
      <c r="B1517" s="272"/>
      <c r="C1517" s="279"/>
      <c r="D1517" s="280"/>
    </row>
    <row r="1518" spans="2:4">
      <c r="B1518" s="272"/>
      <c r="C1518" s="279"/>
      <c r="D1518" s="280"/>
    </row>
    <row r="1519" spans="2:4">
      <c r="B1519" s="272"/>
      <c r="C1519" s="279"/>
      <c r="D1519" s="280"/>
    </row>
    <row r="1520" spans="2:4">
      <c r="B1520" s="272"/>
      <c r="C1520" s="279"/>
      <c r="D1520" s="280"/>
    </row>
    <row r="1521" spans="2:4">
      <c r="B1521" s="272"/>
      <c r="C1521" s="279"/>
      <c r="D1521" s="280"/>
    </row>
    <row r="1522" spans="2:4">
      <c r="B1522" s="272"/>
      <c r="C1522" s="279"/>
      <c r="D1522" s="280"/>
    </row>
    <row r="1523" spans="2:4">
      <c r="B1523" s="272"/>
      <c r="C1523" s="279"/>
      <c r="D1523" s="280"/>
    </row>
    <row r="1524" spans="2:4">
      <c r="B1524" s="272"/>
      <c r="C1524" s="279"/>
      <c r="D1524" s="280"/>
    </row>
    <row r="1525" spans="2:4">
      <c r="B1525" s="272"/>
      <c r="C1525" s="279"/>
      <c r="D1525" s="280"/>
    </row>
    <row r="1526" spans="2:4">
      <c r="B1526" s="272"/>
      <c r="C1526" s="279"/>
      <c r="D1526" s="280"/>
    </row>
    <row r="1527" spans="2:4">
      <c r="B1527" s="272"/>
      <c r="C1527" s="279"/>
      <c r="D1527" s="280"/>
    </row>
    <row r="1528" spans="2:4">
      <c r="B1528" s="272"/>
      <c r="C1528" s="279"/>
      <c r="D1528" s="280"/>
    </row>
    <row r="1529" spans="2:4">
      <c r="B1529" s="272"/>
      <c r="C1529" s="279"/>
      <c r="D1529" s="280"/>
    </row>
    <row r="1530" spans="2:4">
      <c r="B1530" s="272"/>
      <c r="C1530" s="279"/>
      <c r="D1530" s="280"/>
    </row>
    <row r="1531" spans="2:4">
      <c r="B1531" s="272"/>
      <c r="C1531" s="279"/>
      <c r="D1531" s="280"/>
    </row>
    <row r="1532" spans="2:4">
      <c r="B1532" s="272"/>
      <c r="C1532" s="279"/>
      <c r="D1532" s="280"/>
    </row>
    <row r="1533" spans="2:4">
      <c r="B1533" s="272"/>
      <c r="C1533" s="279"/>
      <c r="D1533" s="280"/>
    </row>
    <row r="1534" spans="2:4">
      <c r="B1534" s="272"/>
      <c r="C1534" s="279"/>
      <c r="D1534" s="280"/>
    </row>
    <row r="1535" spans="2:4">
      <c r="B1535" s="272"/>
      <c r="C1535" s="279"/>
      <c r="D1535" s="280"/>
    </row>
    <row r="1536" spans="2:4">
      <c r="B1536" s="272"/>
      <c r="C1536" s="279"/>
      <c r="D1536" s="280"/>
    </row>
    <row r="1537" spans="2:4">
      <c r="B1537" s="272"/>
      <c r="C1537" s="279"/>
      <c r="D1537" s="280"/>
    </row>
    <row r="1538" spans="2:4">
      <c r="B1538" s="272"/>
      <c r="C1538" s="279"/>
      <c r="D1538" s="280"/>
    </row>
    <row r="1539" spans="2:4">
      <c r="B1539" s="272"/>
      <c r="C1539" s="279"/>
      <c r="D1539" s="280"/>
    </row>
    <row r="1540" spans="2:4">
      <c r="B1540" s="272"/>
      <c r="C1540" s="279"/>
      <c r="D1540" s="280"/>
    </row>
    <row r="1541" spans="2:4">
      <c r="B1541" s="272"/>
      <c r="C1541" s="279"/>
      <c r="D1541" s="280"/>
    </row>
    <row r="1542" spans="2:4">
      <c r="B1542" s="272"/>
      <c r="C1542" s="279"/>
      <c r="D1542" s="280"/>
    </row>
    <row r="1543" spans="2:4">
      <c r="B1543" s="272"/>
      <c r="C1543" s="279"/>
      <c r="D1543" s="280"/>
    </row>
    <row r="1544" spans="2:4">
      <c r="B1544" s="272"/>
      <c r="C1544" s="279"/>
      <c r="D1544" s="280"/>
    </row>
    <row r="1545" spans="2:4">
      <c r="B1545" s="272"/>
      <c r="C1545" s="279"/>
      <c r="D1545" s="280"/>
    </row>
    <row r="1546" spans="2:4">
      <c r="B1546" s="272"/>
      <c r="C1546" s="279"/>
      <c r="D1546" s="280"/>
    </row>
    <row r="1547" spans="2:4">
      <c r="B1547" s="272"/>
      <c r="C1547" s="279"/>
      <c r="D1547" s="280"/>
    </row>
    <row r="1548" spans="2:4">
      <c r="B1548" s="272"/>
      <c r="C1548" s="279"/>
      <c r="D1548" s="280"/>
    </row>
    <row r="1549" spans="2:4">
      <c r="B1549" s="272"/>
      <c r="C1549" s="279"/>
      <c r="D1549" s="280"/>
    </row>
    <row r="1550" spans="2:4">
      <c r="B1550" s="272"/>
      <c r="C1550" s="279"/>
      <c r="D1550" s="280"/>
    </row>
    <row r="1551" spans="2:4">
      <c r="B1551" s="272"/>
      <c r="C1551" s="279"/>
      <c r="D1551" s="280"/>
    </row>
    <row r="1552" spans="2:4">
      <c r="B1552" s="272"/>
      <c r="C1552" s="279"/>
      <c r="D1552" s="280"/>
    </row>
    <row r="1553" spans="2:4">
      <c r="B1553" s="272"/>
      <c r="C1553" s="279"/>
      <c r="D1553" s="280"/>
    </row>
    <row r="1554" spans="2:4">
      <c r="B1554" s="272"/>
      <c r="C1554" s="279"/>
      <c r="D1554" s="280"/>
    </row>
    <row r="1555" spans="2:4">
      <c r="B1555" s="272"/>
      <c r="C1555" s="279"/>
      <c r="D1555" s="280"/>
    </row>
    <row r="1556" spans="2:4">
      <c r="B1556" s="272"/>
      <c r="C1556" s="279"/>
      <c r="D1556" s="280"/>
    </row>
    <row r="1557" spans="2:4">
      <c r="B1557" s="272"/>
      <c r="C1557" s="279"/>
      <c r="D1557" s="280"/>
    </row>
    <row r="1558" spans="2:4">
      <c r="B1558" s="272"/>
      <c r="C1558" s="279"/>
      <c r="D1558" s="280"/>
    </row>
    <row r="1559" spans="2:4">
      <c r="B1559" s="272"/>
      <c r="C1559" s="279"/>
      <c r="D1559" s="280"/>
    </row>
    <row r="1560" spans="2:4">
      <c r="B1560" s="272"/>
      <c r="C1560" s="279"/>
      <c r="D1560" s="280"/>
    </row>
    <row r="1561" spans="2:4">
      <c r="B1561" s="272"/>
      <c r="C1561" s="279"/>
      <c r="D1561" s="280"/>
    </row>
    <row r="1562" spans="2:4">
      <c r="B1562" s="272"/>
      <c r="C1562" s="279"/>
      <c r="D1562" s="280"/>
    </row>
    <row r="1563" spans="2:4">
      <c r="B1563" s="272"/>
      <c r="C1563" s="279"/>
      <c r="D1563" s="280"/>
    </row>
    <row r="1564" spans="2:4">
      <c r="B1564" s="272"/>
      <c r="C1564" s="279"/>
      <c r="D1564" s="280"/>
    </row>
    <row r="1565" spans="2:4">
      <c r="B1565" s="272"/>
      <c r="C1565" s="279"/>
      <c r="D1565" s="280"/>
    </row>
    <row r="1566" spans="2:4">
      <c r="B1566" s="272"/>
      <c r="C1566" s="279"/>
      <c r="D1566" s="280"/>
    </row>
    <row r="1567" spans="2:4">
      <c r="B1567" s="272"/>
      <c r="C1567" s="279"/>
      <c r="D1567" s="280"/>
    </row>
    <row r="1568" spans="2:4">
      <c r="B1568" s="272"/>
      <c r="C1568" s="279"/>
      <c r="D1568" s="280"/>
    </row>
    <row r="1569" spans="2:4">
      <c r="B1569" s="272"/>
      <c r="C1569" s="279"/>
      <c r="D1569" s="280"/>
    </row>
    <row r="1570" spans="2:4">
      <c r="B1570" s="272"/>
      <c r="C1570" s="279"/>
      <c r="D1570" s="280"/>
    </row>
    <row r="1571" spans="2:4">
      <c r="B1571" s="272"/>
      <c r="C1571" s="279"/>
      <c r="D1571" s="280"/>
    </row>
    <row r="1572" spans="2:4">
      <c r="B1572" s="272"/>
      <c r="C1572" s="279"/>
      <c r="D1572" s="280"/>
    </row>
    <row r="1573" spans="2:4">
      <c r="B1573" s="272"/>
      <c r="C1573" s="279"/>
      <c r="D1573" s="280"/>
    </row>
    <row r="1574" spans="2:4">
      <c r="B1574" s="272"/>
      <c r="C1574" s="279"/>
      <c r="D1574" s="280"/>
    </row>
    <row r="1575" spans="2:4">
      <c r="B1575" s="272"/>
      <c r="C1575" s="279"/>
      <c r="D1575" s="280"/>
    </row>
    <row r="1576" spans="2:4">
      <c r="B1576" s="272"/>
      <c r="C1576" s="279"/>
      <c r="D1576" s="280"/>
    </row>
    <row r="1577" spans="2:4">
      <c r="B1577" s="272"/>
      <c r="C1577" s="279"/>
      <c r="D1577" s="280"/>
    </row>
    <row r="1578" spans="2:4">
      <c r="B1578" s="272"/>
      <c r="C1578" s="279"/>
      <c r="D1578" s="280"/>
    </row>
    <row r="1579" spans="2:4">
      <c r="B1579" s="272"/>
      <c r="C1579" s="279"/>
      <c r="D1579" s="280"/>
    </row>
    <row r="1580" spans="2:4">
      <c r="B1580" s="272"/>
      <c r="C1580" s="279"/>
      <c r="D1580" s="280"/>
    </row>
    <row r="1581" spans="2:4">
      <c r="B1581" s="272"/>
      <c r="C1581" s="279"/>
      <c r="D1581" s="280"/>
    </row>
    <row r="1582" spans="2:4">
      <c r="B1582" s="272"/>
      <c r="C1582" s="279"/>
      <c r="D1582" s="280"/>
    </row>
    <row r="1583" spans="2:4">
      <c r="B1583" s="272"/>
      <c r="C1583" s="279"/>
      <c r="D1583" s="280"/>
    </row>
    <row r="1584" spans="2:4">
      <c r="B1584" s="272"/>
      <c r="C1584" s="279"/>
      <c r="D1584" s="280"/>
    </row>
    <row r="1585" spans="2:4">
      <c r="B1585" s="272"/>
      <c r="C1585" s="279"/>
      <c r="D1585" s="280"/>
    </row>
    <row r="1586" spans="2:4">
      <c r="B1586" s="272"/>
      <c r="C1586" s="279"/>
      <c r="D1586" s="280"/>
    </row>
    <row r="1587" spans="2:4">
      <c r="B1587" s="272"/>
      <c r="C1587" s="279"/>
      <c r="D1587" s="280"/>
    </row>
    <row r="1588" spans="2:4">
      <c r="B1588" s="272"/>
      <c r="C1588" s="279"/>
      <c r="D1588" s="280"/>
    </row>
    <row r="1589" spans="2:4">
      <c r="B1589" s="272"/>
      <c r="C1589" s="279"/>
      <c r="D1589" s="280"/>
    </row>
    <row r="1590" spans="2:4">
      <c r="B1590" s="272"/>
      <c r="C1590" s="279"/>
      <c r="D1590" s="280"/>
    </row>
    <row r="1591" spans="2:4">
      <c r="B1591" s="272"/>
      <c r="C1591" s="279"/>
      <c r="D1591" s="280"/>
    </row>
    <row r="1592" spans="2:4">
      <c r="B1592" s="272"/>
      <c r="C1592" s="279"/>
      <c r="D1592" s="280"/>
    </row>
    <row r="1593" spans="2:4">
      <c r="B1593" s="272"/>
      <c r="C1593" s="279"/>
      <c r="D1593" s="280"/>
    </row>
    <row r="1594" spans="2:4">
      <c r="B1594" s="272"/>
      <c r="C1594" s="279"/>
      <c r="D1594" s="280"/>
    </row>
    <row r="1595" spans="2:4">
      <c r="B1595" s="272"/>
      <c r="C1595" s="279"/>
      <c r="D1595" s="280"/>
    </row>
    <row r="1596" spans="2:4">
      <c r="B1596" s="272"/>
      <c r="C1596" s="279"/>
      <c r="D1596" s="280"/>
    </row>
    <row r="1597" spans="2:4">
      <c r="B1597" s="272"/>
      <c r="C1597" s="279"/>
      <c r="D1597" s="280"/>
    </row>
    <row r="1598" spans="2:4">
      <c r="B1598" s="272"/>
      <c r="C1598" s="279"/>
      <c r="D1598" s="280"/>
    </row>
    <row r="1599" spans="2:4">
      <c r="B1599" s="272"/>
      <c r="C1599" s="279"/>
      <c r="D1599" s="280"/>
    </row>
    <row r="1600" spans="2:4">
      <c r="B1600" s="272"/>
      <c r="C1600" s="279"/>
      <c r="D1600" s="280"/>
    </row>
    <row r="1601" spans="2:4">
      <c r="B1601" s="272"/>
      <c r="C1601" s="279"/>
      <c r="D1601" s="280"/>
    </row>
    <row r="1602" spans="2:4">
      <c r="B1602" s="272"/>
      <c r="C1602" s="279"/>
      <c r="D1602" s="280"/>
    </row>
    <row r="1603" spans="2:4">
      <c r="B1603" s="272"/>
      <c r="C1603" s="279"/>
      <c r="D1603" s="280"/>
    </row>
    <row r="1604" spans="2:4">
      <c r="B1604" s="272"/>
      <c r="C1604" s="279"/>
      <c r="D1604" s="280"/>
    </row>
    <row r="1605" spans="2:4">
      <c r="B1605" s="272"/>
      <c r="C1605" s="279"/>
      <c r="D1605" s="280"/>
    </row>
    <row r="1606" spans="2:4">
      <c r="B1606" s="272"/>
      <c r="C1606" s="279"/>
      <c r="D1606" s="280"/>
    </row>
    <row r="1607" spans="2:4">
      <c r="B1607" s="272"/>
      <c r="C1607" s="279"/>
      <c r="D1607" s="280"/>
    </row>
    <row r="1608" spans="2:4">
      <c r="B1608" s="272"/>
      <c r="C1608" s="279"/>
      <c r="D1608" s="280"/>
    </row>
    <row r="1609" spans="2:4">
      <c r="B1609" s="272"/>
      <c r="C1609" s="279"/>
      <c r="D1609" s="280"/>
    </row>
    <row r="1610" spans="2:4">
      <c r="B1610" s="272"/>
      <c r="C1610" s="279"/>
      <c r="D1610" s="280"/>
    </row>
    <row r="1611" spans="2:4">
      <c r="B1611" s="272"/>
      <c r="C1611" s="279"/>
      <c r="D1611" s="280"/>
    </row>
    <row r="1612" spans="2:4">
      <c r="B1612" s="272"/>
      <c r="C1612" s="279"/>
      <c r="D1612" s="280"/>
    </row>
    <row r="1613" spans="2:4">
      <c r="B1613" s="272"/>
      <c r="C1613" s="279"/>
      <c r="D1613" s="280"/>
    </row>
    <row r="1614" spans="2:4">
      <c r="B1614" s="272"/>
      <c r="C1614" s="279"/>
      <c r="D1614" s="280"/>
    </row>
    <row r="1615" spans="2:4">
      <c r="B1615" s="272"/>
      <c r="C1615" s="279"/>
      <c r="D1615" s="280"/>
    </row>
    <row r="1616" spans="2:4">
      <c r="B1616" s="272"/>
      <c r="C1616" s="279"/>
      <c r="D1616" s="280"/>
    </row>
    <row r="1617" spans="2:4">
      <c r="B1617" s="272"/>
      <c r="C1617" s="279"/>
      <c r="D1617" s="280"/>
    </row>
    <row r="1618" spans="2:4">
      <c r="B1618" s="272"/>
      <c r="C1618" s="279"/>
      <c r="D1618" s="280"/>
    </row>
    <row r="1619" spans="2:4">
      <c r="B1619" s="272"/>
      <c r="C1619" s="279"/>
      <c r="D1619" s="280"/>
    </row>
    <row r="1620" spans="2:4">
      <c r="B1620" s="272"/>
      <c r="C1620" s="279"/>
      <c r="D1620" s="280"/>
    </row>
    <row r="1621" spans="2:4">
      <c r="B1621" s="272"/>
      <c r="C1621" s="279"/>
      <c r="D1621" s="280"/>
    </row>
    <row r="1622" spans="2:4">
      <c r="B1622" s="272"/>
      <c r="C1622" s="279"/>
      <c r="D1622" s="280"/>
    </row>
    <row r="1623" spans="2:4">
      <c r="B1623" s="272"/>
      <c r="C1623" s="279"/>
      <c r="D1623" s="280"/>
    </row>
    <row r="1624" spans="2:4">
      <c r="B1624" s="272"/>
      <c r="C1624" s="279"/>
      <c r="D1624" s="280"/>
    </row>
    <row r="1625" spans="2:4">
      <c r="B1625" s="272"/>
      <c r="C1625" s="279"/>
      <c r="D1625" s="280"/>
    </row>
    <row r="1626" spans="2:4">
      <c r="B1626" s="272"/>
      <c r="C1626" s="279"/>
      <c r="D1626" s="280"/>
    </row>
    <row r="1627" spans="2:4">
      <c r="B1627" s="272"/>
      <c r="C1627" s="279"/>
      <c r="D1627" s="280"/>
    </row>
    <row r="1628" spans="2:4">
      <c r="B1628" s="272"/>
      <c r="C1628" s="279"/>
      <c r="D1628" s="280"/>
    </row>
    <row r="1629" spans="2:4">
      <c r="B1629" s="272"/>
      <c r="C1629" s="279"/>
      <c r="D1629" s="280"/>
    </row>
    <row r="1630" spans="2:4">
      <c r="B1630" s="272"/>
      <c r="C1630" s="279"/>
      <c r="D1630" s="280"/>
    </row>
    <row r="1631" spans="2:4">
      <c r="B1631" s="272"/>
      <c r="C1631" s="279"/>
      <c r="D1631" s="280"/>
    </row>
    <row r="1632" spans="2:4">
      <c r="B1632" s="272"/>
      <c r="C1632" s="279"/>
      <c r="D1632" s="280"/>
    </row>
    <row r="1633" spans="2:4">
      <c r="B1633" s="272"/>
      <c r="C1633" s="279"/>
      <c r="D1633" s="280"/>
    </row>
    <row r="1634" spans="2:4">
      <c r="B1634" s="272"/>
      <c r="C1634" s="279"/>
      <c r="D1634" s="280"/>
    </row>
    <row r="1635" spans="2:4">
      <c r="B1635" s="272"/>
      <c r="C1635" s="279"/>
      <c r="D1635" s="280"/>
    </row>
    <row r="1636" spans="2:4">
      <c r="B1636" s="272"/>
      <c r="C1636" s="279"/>
      <c r="D1636" s="280"/>
    </row>
    <row r="1637" spans="2:4">
      <c r="B1637" s="272"/>
      <c r="C1637" s="279"/>
      <c r="D1637" s="280"/>
    </row>
    <row r="1638" spans="2:4">
      <c r="B1638" s="272"/>
      <c r="C1638" s="279"/>
      <c r="D1638" s="280"/>
    </row>
    <row r="1639" spans="2:4">
      <c r="B1639" s="272"/>
      <c r="C1639" s="279"/>
      <c r="D1639" s="280"/>
    </row>
    <row r="1640" spans="2:4">
      <c r="B1640" s="272"/>
      <c r="C1640" s="279"/>
      <c r="D1640" s="280"/>
    </row>
    <row r="1641" spans="2:4">
      <c r="B1641" s="272"/>
      <c r="C1641" s="279"/>
      <c r="D1641" s="280"/>
    </row>
    <row r="1642" spans="2:4">
      <c r="B1642" s="272"/>
      <c r="C1642" s="279"/>
      <c r="D1642" s="280"/>
    </row>
    <row r="1643" spans="2:4">
      <c r="B1643" s="272"/>
      <c r="C1643" s="279"/>
      <c r="D1643" s="280"/>
    </row>
    <row r="1644" spans="2:4">
      <c r="B1644" s="272"/>
      <c r="C1644" s="279"/>
      <c r="D1644" s="280"/>
    </row>
    <row r="1645" spans="2:4">
      <c r="B1645" s="272"/>
      <c r="C1645" s="279"/>
      <c r="D1645" s="280"/>
    </row>
    <row r="1646" spans="2:4">
      <c r="B1646" s="272"/>
      <c r="C1646" s="279"/>
      <c r="D1646" s="280"/>
    </row>
    <row r="1647" spans="2:4">
      <c r="B1647" s="272"/>
      <c r="C1647" s="279"/>
      <c r="D1647" s="280"/>
    </row>
    <row r="1648" spans="2:4">
      <c r="B1648" s="272"/>
      <c r="C1648" s="279"/>
      <c r="D1648" s="280"/>
    </row>
    <row r="1649" spans="2:4">
      <c r="B1649" s="272"/>
      <c r="C1649" s="279"/>
      <c r="D1649" s="280"/>
    </row>
    <row r="1650" spans="2:4">
      <c r="B1650" s="272"/>
      <c r="C1650" s="279"/>
      <c r="D1650" s="280"/>
    </row>
    <row r="1651" spans="2:4">
      <c r="B1651" s="272"/>
      <c r="C1651" s="279"/>
      <c r="D1651" s="280"/>
    </row>
    <row r="1652" spans="2:4">
      <c r="B1652" s="272"/>
      <c r="C1652" s="279"/>
      <c r="D1652" s="280"/>
    </row>
    <row r="1653" spans="2:4">
      <c r="B1653" s="272"/>
      <c r="C1653" s="279"/>
      <c r="D1653" s="280"/>
    </row>
    <row r="1654" spans="2:4">
      <c r="B1654" s="272"/>
      <c r="C1654" s="279"/>
      <c r="D1654" s="280"/>
    </row>
    <row r="1655" spans="2:4">
      <c r="B1655" s="272"/>
      <c r="C1655" s="279"/>
      <c r="D1655" s="280"/>
    </row>
    <row r="1656" spans="2:4">
      <c r="B1656" s="272"/>
      <c r="C1656" s="279"/>
      <c r="D1656" s="280"/>
    </row>
    <row r="1657" spans="2:4">
      <c r="B1657" s="272"/>
      <c r="C1657" s="279"/>
      <c r="D1657" s="280"/>
    </row>
    <row r="1658" spans="2:4">
      <c r="B1658" s="272"/>
      <c r="C1658" s="279"/>
      <c r="D1658" s="280"/>
    </row>
    <row r="1659" spans="2:4">
      <c r="B1659" s="272"/>
      <c r="C1659" s="279"/>
      <c r="D1659" s="280"/>
    </row>
    <row r="1660" spans="2:4">
      <c r="B1660" s="272"/>
      <c r="C1660" s="279"/>
      <c r="D1660" s="280"/>
    </row>
    <row r="1661" spans="2:4">
      <c r="B1661" s="272"/>
      <c r="C1661" s="279"/>
      <c r="D1661" s="280"/>
    </row>
    <row r="1662" spans="2:4">
      <c r="B1662" s="272"/>
      <c r="C1662" s="279"/>
      <c r="D1662" s="280"/>
    </row>
    <row r="1663" spans="2:4">
      <c r="B1663" s="272"/>
      <c r="C1663" s="279"/>
      <c r="D1663" s="280"/>
    </row>
    <row r="1664" spans="2:4">
      <c r="B1664" s="272"/>
      <c r="C1664" s="279"/>
      <c r="D1664" s="280"/>
    </row>
    <row r="1665" spans="2:4">
      <c r="B1665" s="272"/>
      <c r="C1665" s="279"/>
      <c r="D1665" s="280"/>
    </row>
    <row r="1666" spans="2:4">
      <c r="B1666" s="272"/>
      <c r="C1666" s="279"/>
      <c r="D1666" s="280"/>
    </row>
    <row r="1667" spans="2:4">
      <c r="B1667" s="272"/>
      <c r="C1667" s="279"/>
      <c r="D1667" s="280"/>
    </row>
    <row r="1668" spans="2:4">
      <c r="B1668" s="272"/>
      <c r="C1668" s="279"/>
      <c r="D1668" s="280"/>
    </row>
    <row r="1669" spans="2:4">
      <c r="B1669" s="272"/>
      <c r="C1669" s="279"/>
      <c r="D1669" s="280"/>
    </row>
    <row r="1670" spans="2:4">
      <c r="B1670" s="272"/>
      <c r="C1670" s="279"/>
      <c r="D1670" s="280"/>
    </row>
    <row r="1671" spans="2:4">
      <c r="B1671" s="272"/>
      <c r="C1671" s="279"/>
      <c r="D1671" s="280"/>
    </row>
    <row r="1672" spans="2:4">
      <c r="B1672" s="272"/>
      <c r="C1672" s="279"/>
      <c r="D1672" s="280"/>
    </row>
    <row r="1673" spans="2:4">
      <c r="B1673" s="272"/>
      <c r="C1673" s="279"/>
      <c r="D1673" s="280"/>
    </row>
    <row r="1674" spans="2:4">
      <c r="B1674" s="272"/>
      <c r="C1674" s="279"/>
      <c r="D1674" s="280"/>
    </row>
    <row r="1675" spans="2:4">
      <c r="B1675" s="272"/>
      <c r="C1675" s="279"/>
      <c r="D1675" s="280"/>
    </row>
    <row r="1676" spans="2:4">
      <c r="B1676" s="272"/>
      <c r="C1676" s="279"/>
      <c r="D1676" s="280"/>
    </row>
    <row r="1677" spans="2:4">
      <c r="B1677" s="272"/>
      <c r="C1677" s="279"/>
      <c r="D1677" s="280"/>
    </row>
    <row r="1678" spans="2:4">
      <c r="B1678" s="272"/>
      <c r="C1678" s="279"/>
      <c r="D1678" s="280"/>
    </row>
    <row r="1679" spans="2:4">
      <c r="B1679" s="272"/>
      <c r="C1679" s="279"/>
      <c r="D1679" s="280"/>
    </row>
    <row r="1680" spans="2:4">
      <c r="B1680" s="272"/>
      <c r="C1680" s="279"/>
      <c r="D1680" s="280"/>
    </row>
    <row r="1681" spans="2:4">
      <c r="B1681" s="272"/>
      <c r="C1681" s="279"/>
      <c r="D1681" s="280"/>
    </row>
    <row r="1682" spans="2:4">
      <c r="B1682" s="272"/>
      <c r="C1682" s="279"/>
      <c r="D1682" s="280"/>
    </row>
    <row r="1683" spans="2:4">
      <c r="B1683" s="272"/>
      <c r="C1683" s="279"/>
      <c r="D1683" s="280"/>
    </row>
    <row r="1684" spans="2:4">
      <c r="B1684" s="272"/>
      <c r="C1684" s="279"/>
      <c r="D1684" s="280"/>
    </row>
    <row r="1685" spans="2:4">
      <c r="B1685" s="272"/>
      <c r="C1685" s="279"/>
      <c r="D1685" s="280"/>
    </row>
    <row r="1686" spans="2:4">
      <c r="B1686" s="272"/>
      <c r="C1686" s="279"/>
      <c r="D1686" s="280"/>
    </row>
    <row r="1687" spans="2:4">
      <c r="B1687" s="272"/>
      <c r="C1687" s="279"/>
      <c r="D1687" s="280"/>
    </row>
    <row r="1688" spans="2:4">
      <c r="B1688" s="272"/>
      <c r="C1688" s="279"/>
      <c r="D1688" s="280"/>
    </row>
    <row r="1689" spans="2:4">
      <c r="B1689" s="272"/>
      <c r="C1689" s="279"/>
      <c r="D1689" s="280"/>
    </row>
    <row r="1690" spans="2:4">
      <c r="B1690" s="272"/>
      <c r="C1690" s="279"/>
      <c r="D1690" s="280"/>
    </row>
    <row r="1691" spans="2:4">
      <c r="B1691" s="272"/>
      <c r="C1691" s="279"/>
      <c r="D1691" s="280"/>
    </row>
    <row r="1692" spans="2:4">
      <c r="B1692" s="272"/>
      <c r="C1692" s="279"/>
      <c r="D1692" s="280"/>
    </row>
    <row r="1693" spans="2:4">
      <c r="B1693" s="272"/>
      <c r="C1693" s="279"/>
      <c r="D1693" s="280"/>
    </row>
    <row r="1694" spans="2:4">
      <c r="B1694" s="272"/>
      <c r="C1694" s="279"/>
      <c r="D1694" s="280"/>
    </row>
    <row r="1695" spans="2:4">
      <c r="B1695" s="272"/>
      <c r="C1695" s="279"/>
      <c r="D1695" s="280"/>
    </row>
    <row r="1696" spans="2:4">
      <c r="B1696" s="272"/>
      <c r="C1696" s="279"/>
      <c r="D1696" s="280"/>
    </row>
    <row r="1697" spans="2:4">
      <c r="B1697" s="272"/>
      <c r="C1697" s="279"/>
      <c r="D1697" s="280"/>
    </row>
    <row r="1698" spans="2:4">
      <c r="B1698" s="272"/>
      <c r="C1698" s="279"/>
      <c r="D1698" s="280"/>
    </row>
    <row r="1699" spans="2:4">
      <c r="B1699" s="272"/>
      <c r="C1699" s="279"/>
      <c r="D1699" s="280"/>
    </row>
    <row r="1700" spans="2:4">
      <c r="B1700" s="272"/>
      <c r="C1700" s="279"/>
      <c r="D1700" s="280"/>
    </row>
    <row r="1701" spans="2:4">
      <c r="B1701" s="272"/>
      <c r="C1701" s="279"/>
      <c r="D1701" s="280"/>
    </row>
    <row r="1702" spans="2:4">
      <c r="B1702" s="272"/>
      <c r="C1702" s="279"/>
      <c r="D1702" s="280"/>
    </row>
    <row r="1703" spans="2:4">
      <c r="B1703" s="272"/>
      <c r="C1703" s="279"/>
      <c r="D1703" s="280"/>
    </row>
    <row r="1704" spans="2:4">
      <c r="B1704" s="272"/>
      <c r="C1704" s="279"/>
      <c r="D1704" s="280"/>
    </row>
    <row r="1705" spans="2:4">
      <c r="B1705" s="272"/>
      <c r="C1705" s="279"/>
      <c r="D1705" s="280"/>
    </row>
    <row r="1706" spans="2:4">
      <c r="B1706" s="272"/>
      <c r="C1706" s="279"/>
      <c r="D1706" s="280"/>
    </row>
    <row r="1707" spans="2:4">
      <c r="B1707" s="272"/>
      <c r="C1707" s="279"/>
      <c r="D1707" s="280"/>
    </row>
    <row r="1708" spans="2:4">
      <c r="B1708" s="272"/>
      <c r="C1708" s="279"/>
      <c r="D1708" s="280"/>
    </row>
    <row r="1709" spans="2:4">
      <c r="B1709" s="272"/>
      <c r="C1709" s="279"/>
      <c r="D1709" s="280"/>
    </row>
    <row r="1710" spans="2:4">
      <c r="B1710" s="272"/>
      <c r="C1710" s="279"/>
      <c r="D1710" s="280"/>
    </row>
    <row r="1711" spans="2:4">
      <c r="B1711" s="272"/>
      <c r="C1711" s="279"/>
      <c r="D1711" s="280"/>
    </row>
    <row r="1712" spans="2:4">
      <c r="B1712" s="272"/>
      <c r="C1712" s="279"/>
      <c r="D1712" s="280"/>
    </row>
    <row r="1713" spans="2:4">
      <c r="B1713" s="272"/>
      <c r="C1713" s="279"/>
      <c r="D1713" s="280"/>
    </row>
    <row r="1714" spans="2:4">
      <c r="B1714" s="272"/>
      <c r="C1714" s="279"/>
      <c r="D1714" s="280"/>
    </row>
    <row r="1715" spans="2:4">
      <c r="B1715" s="272"/>
      <c r="C1715" s="279"/>
      <c r="D1715" s="280"/>
    </row>
    <row r="1716" spans="2:4">
      <c r="B1716" s="272"/>
      <c r="C1716" s="279"/>
      <c r="D1716" s="280"/>
    </row>
    <row r="1717" spans="2:4">
      <c r="B1717" s="272"/>
      <c r="C1717" s="279"/>
      <c r="D1717" s="280"/>
    </row>
    <row r="1718" spans="2:4">
      <c r="B1718" s="272"/>
      <c r="C1718" s="279"/>
      <c r="D1718" s="280"/>
    </row>
    <row r="1719" spans="2:4">
      <c r="B1719" s="272"/>
      <c r="C1719" s="279"/>
      <c r="D1719" s="280"/>
    </row>
    <row r="1720" spans="2:4">
      <c r="B1720" s="272"/>
      <c r="C1720" s="279"/>
      <c r="D1720" s="280"/>
    </row>
    <row r="1721" spans="2:4">
      <c r="B1721" s="272"/>
      <c r="C1721" s="279"/>
      <c r="D1721" s="280"/>
    </row>
    <row r="1722" spans="2:4">
      <c r="B1722" s="272"/>
      <c r="C1722" s="279"/>
      <c r="D1722" s="280"/>
    </row>
    <row r="1723" spans="2:4">
      <c r="B1723" s="272"/>
      <c r="C1723" s="279"/>
      <c r="D1723" s="280"/>
    </row>
    <row r="1724" spans="2:4">
      <c r="B1724" s="272"/>
      <c r="C1724" s="279"/>
      <c r="D1724" s="280"/>
    </row>
    <row r="1725" spans="2:4">
      <c r="B1725" s="272"/>
      <c r="C1725" s="279"/>
      <c r="D1725" s="280"/>
    </row>
    <row r="1726" spans="2:4">
      <c r="B1726" s="272"/>
      <c r="C1726" s="279"/>
      <c r="D1726" s="280"/>
    </row>
    <row r="1727" spans="2:4">
      <c r="B1727" s="272"/>
      <c r="C1727" s="279"/>
      <c r="D1727" s="280"/>
    </row>
    <row r="1728" spans="2:4">
      <c r="B1728" s="272"/>
      <c r="C1728" s="279"/>
      <c r="D1728" s="280"/>
    </row>
    <row r="1729" spans="2:4">
      <c r="B1729" s="272"/>
      <c r="C1729" s="279"/>
      <c r="D1729" s="280"/>
    </row>
    <row r="1730" spans="2:4">
      <c r="B1730" s="272"/>
      <c r="C1730" s="279"/>
      <c r="D1730" s="280"/>
    </row>
    <row r="1731" spans="2:4">
      <c r="B1731" s="272"/>
      <c r="C1731" s="279"/>
      <c r="D1731" s="280"/>
    </row>
    <row r="1732" spans="2:4">
      <c r="B1732" s="272"/>
      <c r="C1732" s="279"/>
      <c r="D1732" s="280"/>
    </row>
    <row r="1733" spans="2:4">
      <c r="B1733" s="272"/>
      <c r="C1733" s="279"/>
      <c r="D1733" s="280"/>
    </row>
    <row r="1734" spans="2:4">
      <c r="B1734" s="272"/>
      <c r="C1734" s="279"/>
      <c r="D1734" s="280"/>
    </row>
    <row r="1735" spans="2:4">
      <c r="B1735" s="272"/>
      <c r="C1735" s="279"/>
      <c r="D1735" s="280"/>
    </row>
    <row r="1736" spans="2:4">
      <c r="B1736" s="272"/>
      <c r="C1736" s="279"/>
      <c r="D1736" s="280"/>
    </row>
    <row r="1737" spans="2:4">
      <c r="B1737" s="272"/>
      <c r="C1737" s="279"/>
      <c r="D1737" s="280"/>
    </row>
    <row r="1738" spans="2:4">
      <c r="B1738" s="272"/>
      <c r="C1738" s="279"/>
      <c r="D1738" s="280"/>
    </row>
    <row r="1739" spans="2:4">
      <c r="B1739" s="272"/>
      <c r="C1739" s="279"/>
      <c r="D1739" s="280"/>
    </row>
    <row r="1740" spans="2:4">
      <c r="B1740" s="272"/>
      <c r="C1740" s="279"/>
      <c r="D1740" s="280"/>
    </row>
    <row r="1741" spans="2:4">
      <c r="B1741" s="272"/>
      <c r="C1741" s="279"/>
      <c r="D1741" s="280"/>
    </row>
    <row r="1742" spans="2:4">
      <c r="B1742" s="272"/>
      <c r="C1742" s="279"/>
      <c r="D1742" s="280"/>
    </row>
    <row r="1743" spans="2:4">
      <c r="B1743" s="272"/>
      <c r="C1743" s="279"/>
      <c r="D1743" s="280"/>
    </row>
    <row r="1744" spans="2:4">
      <c r="B1744" s="272"/>
      <c r="C1744" s="279"/>
      <c r="D1744" s="280"/>
    </row>
    <row r="1745" spans="2:4">
      <c r="B1745" s="272"/>
      <c r="C1745" s="279"/>
      <c r="D1745" s="280"/>
    </row>
    <row r="1746" spans="2:4">
      <c r="B1746" s="272"/>
      <c r="C1746" s="279"/>
      <c r="D1746" s="280"/>
    </row>
    <row r="1747" spans="2:4">
      <c r="B1747" s="272"/>
      <c r="C1747" s="279"/>
      <c r="D1747" s="280"/>
    </row>
    <row r="1748" spans="2:4">
      <c r="B1748" s="272"/>
      <c r="C1748" s="279"/>
      <c r="D1748" s="280"/>
    </row>
    <row r="1749" spans="2:4">
      <c r="B1749" s="272"/>
      <c r="C1749" s="279"/>
      <c r="D1749" s="280"/>
    </row>
    <row r="1750" spans="2:4">
      <c r="B1750" s="272"/>
      <c r="C1750" s="279"/>
      <c r="D1750" s="280"/>
    </row>
    <row r="1751" spans="2:4">
      <c r="B1751" s="272"/>
      <c r="C1751" s="279"/>
      <c r="D1751" s="280"/>
    </row>
    <row r="1752" spans="2:4">
      <c r="B1752" s="272"/>
      <c r="C1752" s="279"/>
      <c r="D1752" s="280"/>
    </row>
    <row r="1753" spans="2:4">
      <c r="B1753" s="272"/>
      <c r="C1753" s="279"/>
      <c r="D1753" s="280"/>
    </row>
    <row r="1754" spans="2:4">
      <c r="B1754" s="272"/>
      <c r="C1754" s="279"/>
      <c r="D1754" s="280"/>
    </row>
    <row r="1755" spans="2:4">
      <c r="B1755" s="272"/>
      <c r="C1755" s="279"/>
      <c r="D1755" s="280"/>
    </row>
    <row r="1756" spans="2:4">
      <c r="B1756" s="272"/>
      <c r="C1756" s="279"/>
      <c r="D1756" s="280"/>
    </row>
    <row r="1757" spans="2:4">
      <c r="B1757" s="272"/>
      <c r="C1757" s="279"/>
      <c r="D1757" s="280"/>
    </row>
    <row r="1758" spans="2:4">
      <c r="B1758" s="272"/>
      <c r="C1758" s="279"/>
      <c r="D1758" s="280"/>
    </row>
    <row r="1759" spans="2:4">
      <c r="B1759" s="272"/>
      <c r="C1759" s="279"/>
      <c r="D1759" s="280"/>
    </row>
    <row r="1760" spans="2:4">
      <c r="B1760" s="272"/>
      <c r="C1760" s="279"/>
      <c r="D1760" s="280"/>
    </row>
    <row r="1761" spans="2:4">
      <c r="B1761" s="272"/>
      <c r="C1761" s="279"/>
      <c r="D1761" s="280"/>
    </row>
    <row r="1762" spans="2:4">
      <c r="B1762" s="272"/>
      <c r="C1762" s="279"/>
      <c r="D1762" s="280"/>
    </row>
    <row r="1763" spans="2:4">
      <c r="B1763" s="272"/>
      <c r="C1763" s="279"/>
      <c r="D1763" s="280"/>
    </row>
    <row r="1764" spans="2:4">
      <c r="B1764" s="272"/>
      <c r="C1764" s="279"/>
      <c r="D1764" s="280"/>
    </row>
    <row r="1765" spans="2:4">
      <c r="B1765" s="272"/>
      <c r="C1765" s="279"/>
      <c r="D1765" s="280"/>
    </row>
    <row r="1766" spans="2:4">
      <c r="B1766" s="272"/>
      <c r="C1766" s="279"/>
      <c r="D1766" s="280"/>
    </row>
    <row r="1767" spans="2:4">
      <c r="B1767" s="272"/>
      <c r="C1767" s="279"/>
      <c r="D1767" s="280"/>
    </row>
    <row r="1768" spans="2:4">
      <c r="B1768" s="272"/>
      <c r="C1768" s="279"/>
      <c r="D1768" s="280"/>
    </row>
    <row r="1769" spans="2:4">
      <c r="B1769" s="272"/>
      <c r="C1769" s="279"/>
      <c r="D1769" s="280"/>
    </row>
    <row r="1770" spans="2:4">
      <c r="B1770" s="272"/>
      <c r="C1770" s="279"/>
      <c r="D1770" s="280"/>
    </row>
    <row r="1771" spans="2:4">
      <c r="B1771" s="272"/>
      <c r="C1771" s="279"/>
      <c r="D1771" s="280"/>
    </row>
    <row r="1772" spans="2:4">
      <c r="B1772" s="272"/>
      <c r="C1772" s="279"/>
      <c r="D1772" s="280"/>
    </row>
    <row r="1773" spans="2:4">
      <c r="B1773" s="272"/>
      <c r="C1773" s="279"/>
      <c r="D1773" s="280"/>
    </row>
    <row r="1774" spans="2:4">
      <c r="B1774" s="272"/>
      <c r="C1774" s="279"/>
      <c r="D1774" s="280"/>
    </row>
    <row r="1775" spans="2:4">
      <c r="B1775" s="272"/>
      <c r="C1775" s="279"/>
      <c r="D1775" s="280"/>
    </row>
    <row r="1776" spans="2:4">
      <c r="B1776" s="272"/>
      <c r="C1776" s="279"/>
      <c r="D1776" s="280"/>
    </row>
    <row r="1777" spans="2:4">
      <c r="B1777" s="272"/>
      <c r="C1777" s="279"/>
      <c r="D1777" s="280"/>
    </row>
    <row r="1778" spans="2:4">
      <c r="B1778" s="272"/>
      <c r="C1778" s="279"/>
      <c r="D1778" s="280"/>
    </row>
    <row r="1779" spans="2:4">
      <c r="B1779" s="272"/>
      <c r="C1779" s="279"/>
      <c r="D1779" s="280"/>
    </row>
    <row r="1780" spans="2:4">
      <c r="B1780" s="272"/>
      <c r="C1780" s="279"/>
      <c r="D1780" s="280"/>
    </row>
    <row r="1781" spans="2:4">
      <c r="B1781" s="272"/>
      <c r="C1781" s="279"/>
      <c r="D1781" s="280"/>
    </row>
    <row r="1782" spans="2:4">
      <c r="B1782" s="272"/>
      <c r="C1782" s="279"/>
      <c r="D1782" s="280"/>
    </row>
    <row r="1783" spans="2:4">
      <c r="B1783" s="272"/>
      <c r="C1783" s="279"/>
      <c r="D1783" s="280"/>
    </row>
    <row r="1784" spans="2:4">
      <c r="B1784" s="272"/>
      <c r="C1784" s="279"/>
      <c r="D1784" s="280"/>
    </row>
    <row r="1785" spans="2:4">
      <c r="B1785" s="272"/>
      <c r="C1785" s="279"/>
      <c r="D1785" s="280"/>
    </row>
    <row r="1786" spans="2:4">
      <c r="B1786" s="272"/>
      <c r="C1786" s="279"/>
      <c r="D1786" s="280"/>
    </row>
    <row r="1787" spans="2:4">
      <c r="B1787" s="272"/>
      <c r="C1787" s="279"/>
      <c r="D1787" s="280"/>
    </row>
    <row r="1788" spans="2:4">
      <c r="B1788" s="272"/>
      <c r="C1788" s="279"/>
      <c r="D1788" s="280"/>
    </row>
    <row r="1789" spans="2:4">
      <c r="B1789" s="272"/>
      <c r="C1789" s="279"/>
      <c r="D1789" s="280"/>
    </row>
    <row r="1790" spans="2:4">
      <c r="B1790" s="272"/>
      <c r="C1790" s="279"/>
      <c r="D1790" s="280"/>
    </row>
  </sheetData>
  <sheetProtection password="CFBB" sheet="1" objects="1" scenarios="1"/>
  <mergeCells count="2">
    <mergeCell ref="C3:D3"/>
    <mergeCell ref="C5:D5"/>
  </mergeCells>
  <pageMargins left="0.70866141732283472" right="0.70866141732283472" top="0.74803149606299213" bottom="0.74803149606299213" header="0.31496062992125984" footer="0.31496062992125984"/>
  <pageSetup paperSize="9" orientation="portrait" r:id="rId1"/>
  <headerFooter scaleWithDoc="0" alignWithMargins="0">
    <oddFooter>&amp;L&amp;10II. NADSTREŠNICA&amp;C&amp;10&amp;P/&amp;N&amp;R&amp;10REKAPITULACIJA</oddFooter>
  </headerFooter>
  <ignoredErrors>
    <ignoredError sqref="D10:D14 D17:D21 D24" unlockedFormula="1"/>
  </ignoredErrors>
</worksheet>
</file>

<file path=xl/worksheets/sheet7.xml><?xml version="1.0" encoding="utf-8"?>
<worksheet xmlns="http://schemas.openxmlformats.org/spreadsheetml/2006/main" xmlns:r="http://schemas.openxmlformats.org/officeDocument/2006/relationships">
  <dimension ref="A1:AL192"/>
  <sheetViews>
    <sheetView view="pageLayout" topLeftCell="A179" zoomScaleSheetLayoutView="100" workbookViewId="0">
      <selection activeCell="E197" sqref="E197"/>
    </sheetView>
  </sheetViews>
  <sheetFormatPr defaultColWidth="9.140625" defaultRowHeight="12.75"/>
  <cols>
    <col min="1" max="1" width="10.7109375" style="306" customWidth="1"/>
    <col min="2" max="2" width="43.7109375" style="257" customWidth="1"/>
    <col min="3" max="3" width="6.28515625" style="259" customWidth="1"/>
    <col min="4" max="4" width="10.7109375" style="307" customWidth="1"/>
    <col min="5" max="5" width="2.140625" style="260" customWidth="1"/>
    <col min="6" max="6" width="10.7109375" style="222" customWidth="1"/>
    <col min="7" max="7" width="2.140625" style="221" customWidth="1"/>
    <col min="8" max="8" width="11.140625" style="223" customWidth="1"/>
    <col min="9" max="9" width="9.140625" style="187"/>
    <col min="10" max="11" width="9.140625" style="188"/>
    <col min="12" max="16384" width="9.140625" style="187"/>
  </cols>
  <sheetData>
    <row r="1" spans="1:38" ht="16.5">
      <c r="A1" s="80"/>
      <c r="B1" s="18"/>
      <c r="C1" s="17"/>
      <c r="D1" s="62"/>
      <c r="E1" s="55"/>
      <c r="F1" s="6"/>
      <c r="G1" s="7"/>
      <c r="H1" s="26"/>
    </row>
    <row r="2" spans="1:38" s="193" customFormat="1" ht="16.5">
      <c r="A2" s="81" t="s">
        <v>9</v>
      </c>
      <c r="B2" s="20" t="s">
        <v>4</v>
      </c>
      <c r="C2" s="21" t="s">
        <v>5</v>
      </c>
      <c r="D2" s="14" t="s">
        <v>6</v>
      </c>
      <c r="E2" s="10"/>
      <c r="F2" s="190" t="s">
        <v>7</v>
      </c>
      <c r="G2" s="189"/>
      <c r="H2" s="23" t="s">
        <v>11</v>
      </c>
      <c r="I2" s="191"/>
      <c r="J2" s="192"/>
      <c r="K2" s="192"/>
      <c r="L2" s="191"/>
      <c r="M2" s="191"/>
      <c r="N2" s="191"/>
      <c r="O2" s="191"/>
      <c r="P2" s="191"/>
      <c r="Q2" s="191"/>
      <c r="R2" s="191"/>
      <c r="S2" s="191"/>
      <c r="T2" s="191"/>
      <c r="U2" s="191"/>
      <c r="V2" s="191"/>
      <c r="W2" s="191"/>
      <c r="X2" s="191"/>
      <c r="Y2" s="191"/>
      <c r="Z2" s="191"/>
      <c r="AA2" s="191"/>
      <c r="AB2" s="191"/>
      <c r="AC2" s="191"/>
      <c r="AD2" s="191"/>
      <c r="AE2" s="191"/>
      <c r="AF2" s="191"/>
      <c r="AG2" s="191"/>
      <c r="AH2" s="191"/>
      <c r="AK2" s="191"/>
      <c r="AL2" s="191"/>
    </row>
    <row r="3" spans="1:38" ht="16.5">
      <c r="A3" s="82"/>
      <c r="B3" s="25"/>
      <c r="C3" s="11"/>
      <c r="D3" s="12"/>
      <c r="E3" s="5"/>
      <c r="F3" s="6"/>
      <c r="G3" s="7"/>
      <c r="H3" s="26"/>
    </row>
    <row r="4" spans="1:38" ht="18">
      <c r="A4" s="99" t="s">
        <v>55</v>
      </c>
      <c r="B4" s="100" t="s">
        <v>111</v>
      </c>
      <c r="C4" s="165"/>
      <c r="D4" s="165"/>
      <c r="E4" s="166"/>
      <c r="F4" s="77"/>
      <c r="G4" s="78"/>
      <c r="H4" s="163"/>
    </row>
    <row r="5" spans="1:38" ht="16.5">
      <c r="A5" s="82"/>
      <c r="B5" s="25"/>
      <c r="C5" s="12"/>
      <c r="D5" s="12"/>
      <c r="E5" s="5"/>
      <c r="F5" s="6"/>
      <c r="G5" s="7"/>
      <c r="H5" s="27"/>
      <c r="I5" s="191"/>
      <c r="AI5" s="191"/>
      <c r="AJ5" s="191"/>
      <c r="AL5" s="191"/>
    </row>
    <row r="6" spans="1:38" ht="99">
      <c r="A6" s="85"/>
      <c r="B6" s="114" t="s">
        <v>338</v>
      </c>
      <c r="C6" s="4"/>
      <c r="D6" s="12"/>
      <c r="E6" s="4"/>
      <c r="F6" s="6"/>
      <c r="G6" s="7"/>
      <c r="H6" s="26"/>
    </row>
    <row r="7" spans="1:38" ht="16.5">
      <c r="A7" s="82"/>
      <c r="B7" s="25"/>
      <c r="C7" s="4"/>
      <c r="D7" s="12"/>
      <c r="E7" s="4"/>
      <c r="F7" s="6"/>
      <c r="G7" s="7"/>
      <c r="H7" s="26"/>
    </row>
    <row r="8" spans="1:38" s="210" customFormat="1" ht="15">
      <c r="A8" s="289"/>
      <c r="B8" s="232"/>
      <c r="C8" s="235"/>
      <c r="D8" s="290"/>
      <c r="E8" s="235"/>
      <c r="F8" s="208"/>
      <c r="G8" s="207"/>
      <c r="H8" s="209"/>
      <c r="I8" s="188"/>
    </row>
    <row r="9" spans="1:38" ht="16.5">
      <c r="A9" s="83" t="s">
        <v>102</v>
      </c>
      <c r="B9" s="28" t="s">
        <v>90</v>
      </c>
      <c r="C9" s="56"/>
      <c r="D9" s="63"/>
      <c r="E9" s="56"/>
      <c r="F9" s="9"/>
      <c r="G9" s="8"/>
      <c r="H9" s="16"/>
      <c r="I9" s="188"/>
    </row>
    <row r="10" spans="1:38" s="210" customFormat="1" ht="16.5">
      <c r="A10" s="291"/>
      <c r="B10" s="237"/>
      <c r="C10" s="240"/>
      <c r="D10" s="239"/>
      <c r="E10" s="240"/>
      <c r="F10" s="211"/>
      <c r="G10" s="212"/>
      <c r="H10" s="213"/>
      <c r="I10" s="188"/>
    </row>
    <row r="11" spans="1:38" s="210" customFormat="1" ht="66">
      <c r="A11" s="291"/>
      <c r="B11" s="30" t="s">
        <v>713</v>
      </c>
      <c r="C11" s="240"/>
      <c r="D11" s="239"/>
      <c r="E11" s="240"/>
      <c r="F11" s="211"/>
      <c r="G11" s="212"/>
      <c r="H11" s="213"/>
      <c r="I11" s="188"/>
    </row>
    <row r="12" spans="1:38" s="210" customFormat="1" ht="16.5">
      <c r="A12" s="291"/>
      <c r="B12" s="30"/>
      <c r="C12" s="240"/>
      <c r="D12" s="239"/>
      <c r="E12" s="240"/>
      <c r="F12" s="211"/>
      <c r="G12" s="212"/>
      <c r="H12" s="213"/>
      <c r="I12" s="188"/>
    </row>
    <row r="13" spans="1:38" s="210" customFormat="1" ht="66">
      <c r="A13" s="292" t="s">
        <v>87</v>
      </c>
      <c r="B13" s="30" t="s">
        <v>345</v>
      </c>
      <c r="C13" s="243"/>
      <c r="D13" s="239"/>
      <c r="E13" s="244"/>
      <c r="F13" s="211"/>
      <c r="G13" s="212"/>
      <c r="H13" s="213"/>
      <c r="I13" s="214"/>
    </row>
    <row r="14" spans="1:38" s="191" customFormat="1" ht="16.5">
      <c r="A14" s="293"/>
      <c r="B14" s="228" t="s">
        <v>343</v>
      </c>
      <c r="C14" s="225" t="s">
        <v>30</v>
      </c>
      <c r="D14" s="229">
        <v>10</v>
      </c>
      <c r="E14" s="230" t="s">
        <v>19</v>
      </c>
      <c r="F14" s="203"/>
      <c r="G14" s="201" t="s">
        <v>13</v>
      </c>
      <c r="H14" s="204">
        <f>D14*F14</f>
        <v>0</v>
      </c>
      <c r="I14" s="192"/>
      <c r="J14" s="192"/>
      <c r="K14" s="192"/>
    </row>
    <row r="15" spans="1:38" s="210" customFormat="1" ht="16.5">
      <c r="A15" s="292"/>
      <c r="B15" s="242"/>
      <c r="C15" s="243"/>
      <c r="D15" s="239"/>
      <c r="E15" s="244"/>
      <c r="F15" s="211"/>
      <c r="G15" s="212"/>
      <c r="H15" s="213"/>
      <c r="I15" s="214"/>
    </row>
    <row r="16" spans="1:38" s="210" customFormat="1" ht="16.5">
      <c r="A16" s="294"/>
      <c r="B16" s="242"/>
      <c r="C16" s="243"/>
      <c r="D16" s="239"/>
      <c r="E16" s="244"/>
      <c r="F16" s="211"/>
      <c r="G16" s="212"/>
      <c r="H16" s="213"/>
      <c r="I16" s="214"/>
    </row>
    <row r="17" spans="1:11" s="210" customFormat="1" ht="17.25" thickBot="1">
      <c r="A17" s="84"/>
      <c r="B17" s="32" t="s">
        <v>91</v>
      </c>
      <c r="C17" s="57"/>
      <c r="D17" s="64"/>
      <c r="E17" s="57"/>
      <c r="F17" s="167"/>
      <c r="G17" s="53"/>
      <c r="H17" s="206">
        <f>SUM(H13:H14)</f>
        <v>0</v>
      </c>
      <c r="I17" s="214"/>
    </row>
    <row r="18" spans="1:11" s="210" customFormat="1" ht="17.25" thickTop="1">
      <c r="A18" s="82"/>
      <c r="B18" s="37"/>
      <c r="C18" s="58"/>
      <c r="D18" s="65"/>
      <c r="E18" s="58"/>
      <c r="F18" s="6"/>
      <c r="G18" s="7"/>
      <c r="H18" s="27"/>
      <c r="I18" s="214"/>
    </row>
    <row r="19" spans="1:11" s="210" customFormat="1" ht="16.5">
      <c r="A19" s="294"/>
      <c r="B19" s="242"/>
      <c r="C19" s="243"/>
      <c r="D19" s="239"/>
      <c r="E19" s="244"/>
      <c r="F19" s="211"/>
      <c r="G19" s="212"/>
      <c r="H19" s="213"/>
      <c r="I19" s="214"/>
    </row>
    <row r="20" spans="1:11" ht="16.5">
      <c r="A20" s="83" t="s">
        <v>103</v>
      </c>
      <c r="B20" s="28" t="s">
        <v>92</v>
      </c>
      <c r="C20" s="56"/>
      <c r="D20" s="63"/>
      <c r="E20" s="56"/>
      <c r="F20" s="9"/>
      <c r="G20" s="8"/>
      <c r="H20" s="16"/>
    </row>
    <row r="21" spans="1:11" s="210" customFormat="1" ht="16.5">
      <c r="A21" s="294"/>
      <c r="B21" s="242"/>
      <c r="C21" s="243"/>
      <c r="D21" s="239"/>
      <c r="E21" s="244"/>
      <c r="F21" s="211"/>
      <c r="G21" s="212"/>
      <c r="H21" s="213"/>
      <c r="I21" s="214"/>
    </row>
    <row r="22" spans="1:11" s="210" customFormat="1" ht="99">
      <c r="A22" s="292" t="s">
        <v>87</v>
      </c>
      <c r="B22" s="30" t="s">
        <v>733</v>
      </c>
      <c r="C22" s="243"/>
      <c r="D22" s="239"/>
      <c r="E22" s="244"/>
      <c r="F22" s="211"/>
      <c r="G22" s="212"/>
      <c r="H22" s="213"/>
      <c r="I22" s="214"/>
    </row>
    <row r="23" spans="1:11" s="191" customFormat="1" ht="16.5">
      <c r="A23" s="295"/>
      <c r="B23" s="228" t="s">
        <v>339</v>
      </c>
      <c r="C23" s="225" t="s">
        <v>132</v>
      </c>
      <c r="D23" s="229">
        <v>81.5</v>
      </c>
      <c r="E23" s="230" t="s">
        <v>19</v>
      </c>
      <c r="F23" s="203"/>
      <c r="G23" s="201" t="s">
        <v>13</v>
      </c>
      <c r="H23" s="204">
        <f>D23*F23</f>
        <v>0</v>
      </c>
      <c r="J23" s="192"/>
      <c r="K23" s="192"/>
    </row>
    <row r="24" spans="1:11" s="210" customFormat="1" ht="16.5">
      <c r="A24" s="292"/>
      <c r="B24" s="242"/>
      <c r="C24" s="243"/>
      <c r="D24" s="239"/>
      <c r="E24" s="244"/>
      <c r="F24" s="211"/>
      <c r="G24" s="212"/>
      <c r="H24" s="213"/>
      <c r="I24" s="214"/>
    </row>
    <row r="25" spans="1:11" s="210" customFormat="1" ht="16.5">
      <c r="A25" s="292"/>
      <c r="B25" s="242"/>
      <c r="C25" s="243"/>
      <c r="D25" s="239"/>
      <c r="E25" s="244"/>
      <c r="F25" s="211"/>
      <c r="G25" s="212"/>
      <c r="H25" s="213"/>
      <c r="I25" s="214"/>
    </row>
    <row r="26" spans="1:11" s="210" customFormat="1" ht="49.5">
      <c r="A26" s="292" t="s">
        <v>88</v>
      </c>
      <c r="B26" s="30" t="s">
        <v>325</v>
      </c>
      <c r="C26" s="243"/>
      <c r="D26" s="239"/>
      <c r="E26" s="244"/>
      <c r="F26" s="211"/>
      <c r="G26" s="212"/>
      <c r="H26" s="213"/>
      <c r="I26" s="214"/>
    </row>
    <row r="27" spans="1:11" s="191" customFormat="1" ht="16.5">
      <c r="A27" s="295"/>
      <c r="B27" s="228" t="s">
        <v>326</v>
      </c>
      <c r="C27" s="225" t="s">
        <v>3</v>
      </c>
      <c r="D27" s="229">
        <v>1</v>
      </c>
      <c r="E27" s="230" t="s">
        <v>19</v>
      </c>
      <c r="F27" s="203"/>
      <c r="G27" s="201" t="s">
        <v>13</v>
      </c>
      <c r="H27" s="204">
        <f>D27*F27</f>
        <v>0</v>
      </c>
      <c r="J27" s="192"/>
      <c r="K27" s="192"/>
    </row>
    <row r="28" spans="1:11" s="191" customFormat="1" ht="16.5">
      <c r="A28" s="295"/>
      <c r="B28" s="228"/>
      <c r="C28" s="225"/>
      <c r="D28" s="229"/>
      <c r="E28" s="230"/>
      <c r="F28" s="203"/>
      <c r="G28" s="201"/>
      <c r="H28" s="204"/>
      <c r="J28" s="192"/>
      <c r="K28" s="192"/>
    </row>
    <row r="29" spans="1:11" s="210" customFormat="1" ht="16.5">
      <c r="A29" s="292"/>
      <c r="B29" s="242"/>
      <c r="C29" s="243"/>
      <c r="D29" s="239"/>
      <c r="E29" s="244"/>
      <c r="F29" s="211"/>
      <c r="G29" s="212"/>
      <c r="H29" s="213"/>
      <c r="I29" s="214"/>
    </row>
    <row r="30" spans="1:11" s="210" customFormat="1" ht="33">
      <c r="A30" s="292" t="s">
        <v>95</v>
      </c>
      <c r="B30" s="30" t="s">
        <v>150</v>
      </c>
      <c r="C30" s="243"/>
      <c r="D30" s="239"/>
      <c r="E30" s="244"/>
      <c r="F30" s="211"/>
      <c r="G30" s="212"/>
      <c r="H30" s="213"/>
      <c r="I30" s="214"/>
    </row>
    <row r="31" spans="1:11" s="191" customFormat="1" ht="16.5">
      <c r="A31" s="295"/>
      <c r="B31" s="228" t="s">
        <v>151</v>
      </c>
      <c r="C31" s="225" t="s">
        <v>152</v>
      </c>
      <c r="D31" s="229">
        <v>34</v>
      </c>
      <c r="E31" s="230" t="s">
        <v>19</v>
      </c>
      <c r="F31" s="203"/>
      <c r="G31" s="201" t="s">
        <v>13</v>
      </c>
      <c r="H31" s="204">
        <f>D31*F31</f>
        <v>0</v>
      </c>
      <c r="J31" s="192"/>
      <c r="K31" s="192"/>
    </row>
    <row r="32" spans="1:11" s="210" customFormat="1" ht="16.5">
      <c r="A32" s="292"/>
      <c r="B32" s="30"/>
      <c r="C32" s="243"/>
      <c r="D32" s="239"/>
      <c r="E32" s="244"/>
      <c r="F32" s="211"/>
      <c r="G32" s="212"/>
      <c r="H32" s="213"/>
      <c r="I32" s="214"/>
    </row>
    <row r="33" spans="1:11" s="210" customFormat="1" ht="16.5">
      <c r="A33" s="292"/>
      <c r="B33" s="30"/>
      <c r="C33" s="243"/>
      <c r="D33" s="239"/>
      <c r="E33" s="244"/>
      <c r="F33" s="211"/>
      <c r="G33" s="212"/>
      <c r="H33" s="213"/>
      <c r="I33" s="214"/>
    </row>
    <row r="34" spans="1:11" s="210" customFormat="1" ht="49.5">
      <c r="A34" s="292" t="s">
        <v>96</v>
      </c>
      <c r="B34" s="30" t="s">
        <v>340</v>
      </c>
      <c r="C34" s="243"/>
      <c r="D34" s="239"/>
      <c r="E34" s="244"/>
      <c r="F34" s="211"/>
      <c r="G34" s="212"/>
      <c r="H34" s="213"/>
      <c r="I34" s="214"/>
    </row>
    <row r="35" spans="1:11" s="191" customFormat="1" ht="16.5">
      <c r="A35" s="293"/>
      <c r="B35" s="228" t="s">
        <v>341</v>
      </c>
      <c r="C35" s="225" t="s">
        <v>132</v>
      </c>
      <c r="D35" s="229">
        <v>9.5</v>
      </c>
      <c r="E35" s="230" t="s">
        <v>19</v>
      </c>
      <c r="F35" s="203"/>
      <c r="G35" s="201" t="s">
        <v>13</v>
      </c>
      <c r="H35" s="204">
        <f>D35*F35</f>
        <v>0</v>
      </c>
      <c r="J35" s="192"/>
      <c r="K35" s="192"/>
    </row>
    <row r="36" spans="1:11" s="210" customFormat="1" ht="16.5">
      <c r="A36" s="296"/>
      <c r="B36" s="242"/>
      <c r="C36" s="243"/>
      <c r="D36" s="239"/>
      <c r="E36" s="244"/>
      <c r="F36" s="211"/>
      <c r="G36" s="212"/>
      <c r="H36" s="213"/>
      <c r="I36" s="214"/>
    </row>
    <row r="37" spans="1:11" s="210" customFormat="1" ht="16.5">
      <c r="A37" s="296"/>
      <c r="B37" s="242"/>
      <c r="C37" s="243"/>
      <c r="D37" s="239"/>
      <c r="E37" s="244"/>
      <c r="F37" s="211"/>
      <c r="G37" s="212"/>
      <c r="H37" s="213"/>
      <c r="I37" s="214"/>
    </row>
    <row r="38" spans="1:11" s="210" customFormat="1" ht="66">
      <c r="A38" s="292" t="s">
        <v>97</v>
      </c>
      <c r="B38" s="30" t="s">
        <v>732</v>
      </c>
      <c r="C38" s="243"/>
      <c r="D38" s="239"/>
      <c r="E38" s="244"/>
      <c r="F38" s="211"/>
      <c r="G38" s="212"/>
      <c r="H38" s="213"/>
      <c r="I38" s="214"/>
    </row>
    <row r="39" spans="1:11" s="191" customFormat="1" ht="16.5">
      <c r="A39" s="293"/>
      <c r="B39" s="228" t="s">
        <v>342</v>
      </c>
      <c r="C39" s="225" t="s">
        <v>132</v>
      </c>
      <c r="D39" s="229">
        <v>48.75</v>
      </c>
      <c r="E39" s="230" t="s">
        <v>19</v>
      </c>
      <c r="F39" s="203"/>
      <c r="G39" s="201" t="s">
        <v>13</v>
      </c>
      <c r="H39" s="204">
        <f>D39*F39</f>
        <v>0</v>
      </c>
      <c r="J39" s="192"/>
      <c r="K39" s="192"/>
    </row>
    <row r="40" spans="1:11" s="210" customFormat="1" ht="16.5">
      <c r="A40" s="296"/>
      <c r="B40" s="242"/>
      <c r="C40" s="243"/>
      <c r="D40" s="239"/>
      <c r="E40" s="244"/>
      <c r="F40" s="211"/>
      <c r="G40" s="212"/>
      <c r="H40" s="213"/>
      <c r="I40" s="214"/>
    </row>
    <row r="41" spans="1:11" s="210" customFormat="1" ht="16.5">
      <c r="A41" s="296"/>
      <c r="B41" s="242"/>
      <c r="C41" s="243"/>
      <c r="D41" s="239"/>
      <c r="E41" s="244"/>
      <c r="F41" s="211"/>
      <c r="G41" s="212"/>
      <c r="H41" s="213"/>
      <c r="I41" s="214"/>
    </row>
    <row r="42" spans="1:11" s="210" customFormat="1" ht="49.5">
      <c r="A42" s="292" t="s">
        <v>98</v>
      </c>
      <c r="B42" s="30" t="s">
        <v>734</v>
      </c>
      <c r="C42" s="243"/>
      <c r="D42" s="239"/>
      <c r="E42" s="244"/>
      <c r="F42" s="211"/>
      <c r="G42" s="212"/>
      <c r="H42" s="213"/>
      <c r="I42" s="214"/>
    </row>
    <row r="43" spans="1:11" s="191" customFormat="1" ht="16.5">
      <c r="A43" s="293"/>
      <c r="B43" s="228" t="s">
        <v>148</v>
      </c>
      <c r="C43" s="225" t="s">
        <v>132</v>
      </c>
      <c r="D43" s="229">
        <v>53.5</v>
      </c>
      <c r="E43" s="230" t="s">
        <v>19</v>
      </c>
      <c r="F43" s="203"/>
      <c r="G43" s="201" t="s">
        <v>13</v>
      </c>
      <c r="H43" s="204">
        <f>D43*F43</f>
        <v>0</v>
      </c>
      <c r="J43" s="192"/>
      <c r="K43" s="192"/>
    </row>
    <row r="44" spans="1:11" s="210" customFormat="1" ht="16.5">
      <c r="A44" s="296"/>
      <c r="B44" s="242"/>
      <c r="C44" s="243"/>
      <c r="D44" s="239"/>
      <c r="E44" s="244"/>
      <c r="F44" s="211"/>
      <c r="G44" s="212"/>
      <c r="H44" s="213"/>
      <c r="I44" s="214"/>
    </row>
    <row r="45" spans="1:11" s="210" customFormat="1" ht="16.5">
      <c r="A45" s="294"/>
      <c r="B45" s="242"/>
      <c r="C45" s="243"/>
      <c r="D45" s="239"/>
      <c r="E45" s="244"/>
      <c r="F45" s="211"/>
      <c r="G45" s="212"/>
      <c r="H45" s="213"/>
      <c r="I45" s="214"/>
    </row>
    <row r="46" spans="1:11" s="210" customFormat="1" ht="17.25" thickBot="1">
      <c r="A46" s="84"/>
      <c r="B46" s="32" t="s">
        <v>93</v>
      </c>
      <c r="C46" s="57"/>
      <c r="D46" s="64"/>
      <c r="E46" s="57"/>
      <c r="F46" s="167"/>
      <c r="G46" s="53"/>
      <c r="H46" s="206">
        <f>SUM(H22:H43)</f>
        <v>0</v>
      </c>
      <c r="I46" s="214"/>
    </row>
    <row r="47" spans="1:11" s="210" customFormat="1" ht="17.25" thickTop="1">
      <c r="A47" s="297"/>
      <c r="B47" s="242"/>
      <c r="C47" s="243"/>
      <c r="D47" s="239"/>
      <c r="E47" s="244"/>
      <c r="F47" s="211"/>
      <c r="G47" s="212"/>
      <c r="H47" s="213"/>
      <c r="I47" s="214"/>
    </row>
    <row r="48" spans="1:11" ht="16.5">
      <c r="A48" s="298"/>
      <c r="B48" s="299"/>
      <c r="C48" s="243"/>
      <c r="D48" s="239"/>
      <c r="E48" s="300"/>
      <c r="F48" s="211"/>
      <c r="G48" s="212"/>
      <c r="H48" s="213"/>
    </row>
    <row r="49" spans="1:11" ht="16.5">
      <c r="A49" s="83" t="s">
        <v>104</v>
      </c>
      <c r="B49" s="28" t="s">
        <v>159</v>
      </c>
      <c r="C49" s="56"/>
      <c r="D49" s="63"/>
      <c r="E49" s="56"/>
      <c r="F49" s="9"/>
      <c r="G49" s="8"/>
      <c r="H49" s="16"/>
    </row>
    <row r="50" spans="1:11" s="210" customFormat="1" ht="16.5">
      <c r="A50" s="294"/>
      <c r="B50" s="242"/>
      <c r="C50" s="243"/>
      <c r="D50" s="239"/>
      <c r="E50" s="244"/>
      <c r="F50" s="211"/>
      <c r="G50" s="212"/>
      <c r="H50" s="213"/>
      <c r="I50" s="214"/>
    </row>
    <row r="51" spans="1:11" s="210" customFormat="1" ht="34.5">
      <c r="A51" s="292" t="s">
        <v>87</v>
      </c>
      <c r="B51" s="30" t="s">
        <v>575</v>
      </c>
      <c r="C51" s="252"/>
      <c r="D51" s="301"/>
      <c r="E51" s="252"/>
      <c r="F51" s="211"/>
      <c r="G51" s="212"/>
      <c r="H51" s="213"/>
      <c r="I51" s="214"/>
    </row>
    <row r="52" spans="1:11" s="191" customFormat="1" ht="16.5">
      <c r="A52" s="295"/>
      <c r="B52" s="228" t="s">
        <v>344</v>
      </c>
      <c r="C52" s="225" t="s">
        <v>132</v>
      </c>
      <c r="D52" s="229">
        <v>3.5</v>
      </c>
      <c r="E52" s="230" t="s">
        <v>19</v>
      </c>
      <c r="F52" s="203"/>
      <c r="G52" s="201" t="s">
        <v>13</v>
      </c>
      <c r="H52" s="204">
        <f>SUM(D52*F52)</f>
        <v>0</v>
      </c>
      <c r="J52" s="192"/>
      <c r="K52" s="192"/>
    </row>
    <row r="53" spans="1:11" ht="16.5">
      <c r="A53" s="292"/>
      <c r="B53" s="228"/>
      <c r="C53" s="225"/>
      <c r="D53" s="229"/>
      <c r="E53" s="229"/>
      <c r="F53" s="203"/>
      <c r="G53" s="201"/>
      <c r="H53" s="204"/>
    </row>
    <row r="54" spans="1:11" s="210" customFormat="1" ht="16.5">
      <c r="A54" s="292"/>
      <c r="B54" s="302"/>
      <c r="C54" s="243"/>
      <c r="D54" s="239"/>
      <c r="E54" s="244"/>
      <c r="F54" s="211"/>
      <c r="G54" s="212"/>
      <c r="H54" s="213"/>
      <c r="I54" s="214"/>
    </row>
    <row r="55" spans="1:11" s="210" customFormat="1" ht="51">
      <c r="A55" s="292" t="s">
        <v>88</v>
      </c>
      <c r="B55" s="30" t="s">
        <v>577</v>
      </c>
      <c r="C55" s="252"/>
      <c r="D55" s="301"/>
      <c r="E55" s="252"/>
      <c r="F55" s="211"/>
      <c r="G55" s="212"/>
      <c r="H55" s="213"/>
      <c r="I55" s="214"/>
    </row>
    <row r="56" spans="1:11" s="214" customFormat="1" ht="16.5">
      <c r="A56" s="295"/>
      <c r="B56" s="228" t="s">
        <v>576</v>
      </c>
      <c r="C56" s="225" t="s">
        <v>132</v>
      </c>
      <c r="D56" s="229">
        <v>9.4</v>
      </c>
      <c r="E56" s="230" t="s">
        <v>19</v>
      </c>
      <c r="F56" s="203"/>
      <c r="G56" s="201" t="s">
        <v>13</v>
      </c>
      <c r="H56" s="204">
        <f>SUM(D56*F56)</f>
        <v>0</v>
      </c>
    </row>
    <row r="57" spans="1:11" s="210" customFormat="1" ht="16.5">
      <c r="A57" s="292"/>
      <c r="B57" s="228"/>
      <c r="C57" s="225"/>
      <c r="D57" s="229"/>
      <c r="E57" s="229"/>
      <c r="F57" s="203"/>
      <c r="G57" s="201"/>
      <c r="H57" s="204"/>
      <c r="I57" s="214"/>
    </row>
    <row r="58" spans="1:11" s="210" customFormat="1" ht="16.5">
      <c r="A58" s="292"/>
      <c r="B58" s="302"/>
      <c r="C58" s="243"/>
      <c r="D58" s="239"/>
      <c r="E58" s="244"/>
      <c r="F58" s="211"/>
      <c r="G58" s="212"/>
      <c r="H58" s="213"/>
      <c r="I58" s="214"/>
    </row>
    <row r="59" spans="1:11" s="210" customFormat="1" ht="84">
      <c r="A59" s="292" t="s">
        <v>95</v>
      </c>
      <c r="B59" s="30" t="s">
        <v>767</v>
      </c>
      <c r="C59" s="252"/>
      <c r="D59" s="301"/>
      <c r="E59" s="252"/>
      <c r="F59" s="211"/>
      <c r="G59" s="212"/>
      <c r="H59" s="213"/>
      <c r="I59" s="214"/>
    </row>
    <row r="60" spans="1:11" s="214" customFormat="1" ht="16.5">
      <c r="A60" s="293"/>
      <c r="B60" s="228" t="s">
        <v>346</v>
      </c>
      <c r="C60" s="225" t="s">
        <v>132</v>
      </c>
      <c r="D60" s="229">
        <v>3.5</v>
      </c>
      <c r="E60" s="230" t="s">
        <v>19</v>
      </c>
      <c r="F60" s="203"/>
      <c r="G60" s="201" t="s">
        <v>13</v>
      </c>
      <c r="H60" s="204">
        <f>D60*F60</f>
        <v>0</v>
      </c>
    </row>
    <row r="61" spans="1:11" s="210" customFormat="1" ht="16.5">
      <c r="A61" s="296"/>
      <c r="B61" s="228"/>
      <c r="C61" s="225"/>
      <c r="D61" s="229"/>
      <c r="E61" s="229"/>
      <c r="F61" s="203"/>
      <c r="G61" s="201"/>
      <c r="H61" s="204"/>
      <c r="I61" s="214"/>
    </row>
    <row r="62" spans="1:11" s="210" customFormat="1" ht="16.5">
      <c r="A62" s="296"/>
      <c r="B62" s="228"/>
      <c r="C62" s="225"/>
      <c r="D62" s="229"/>
      <c r="E62" s="229"/>
      <c r="F62" s="203"/>
      <c r="G62" s="201"/>
      <c r="H62" s="204"/>
      <c r="I62" s="214"/>
    </row>
    <row r="63" spans="1:11" s="210" customFormat="1" ht="33">
      <c r="A63" s="292" t="s">
        <v>96</v>
      </c>
      <c r="B63" s="30" t="s">
        <v>806</v>
      </c>
      <c r="C63" s="252"/>
      <c r="D63" s="301"/>
      <c r="E63" s="252"/>
      <c r="F63" s="211"/>
      <c r="G63" s="212"/>
      <c r="H63" s="213"/>
      <c r="I63" s="214"/>
    </row>
    <row r="64" spans="1:11" s="212" customFormat="1" ht="16.5">
      <c r="A64" s="293"/>
      <c r="B64" s="228" t="s">
        <v>807</v>
      </c>
      <c r="C64" s="225" t="s">
        <v>165</v>
      </c>
      <c r="D64" s="229">
        <v>824.8</v>
      </c>
      <c r="E64" s="230" t="s">
        <v>19</v>
      </c>
      <c r="F64" s="203"/>
      <c r="G64" s="201" t="s">
        <v>13</v>
      </c>
      <c r="H64" s="204">
        <f>D64*F64</f>
        <v>0</v>
      </c>
    </row>
    <row r="65" spans="1:9" s="212" customFormat="1" ht="16.5">
      <c r="A65" s="293"/>
      <c r="B65" s="228" t="s">
        <v>808</v>
      </c>
      <c r="C65" s="225" t="s">
        <v>165</v>
      </c>
      <c r="D65" s="229">
        <v>619.1</v>
      </c>
      <c r="E65" s="230" t="s">
        <v>19</v>
      </c>
      <c r="F65" s="203"/>
      <c r="G65" s="201" t="s">
        <v>13</v>
      </c>
      <c r="H65" s="204">
        <f>D65*F65</f>
        <v>0</v>
      </c>
    </row>
    <row r="66" spans="1:9" s="212" customFormat="1" ht="16.5">
      <c r="A66" s="293"/>
      <c r="B66" s="228"/>
      <c r="C66" s="225"/>
      <c r="D66" s="229"/>
      <c r="E66" s="230"/>
      <c r="F66" s="203"/>
      <c r="G66" s="201"/>
      <c r="H66" s="204"/>
    </row>
    <row r="67" spans="1:9" s="210" customFormat="1" ht="16.5">
      <c r="A67" s="296"/>
      <c r="B67" s="302"/>
      <c r="C67" s="243"/>
      <c r="D67" s="239"/>
      <c r="E67" s="244"/>
      <c r="F67" s="211"/>
      <c r="G67" s="212"/>
      <c r="H67" s="213"/>
      <c r="I67" s="214"/>
    </row>
    <row r="68" spans="1:9" s="210" customFormat="1" ht="17.25" thickBot="1">
      <c r="A68" s="84"/>
      <c r="B68" s="32" t="s">
        <v>173</v>
      </c>
      <c r="C68" s="57"/>
      <c r="D68" s="64"/>
      <c r="E68" s="57"/>
      <c r="F68" s="167"/>
      <c r="G68" s="53"/>
      <c r="H68" s="206">
        <f>SUM(H51:H65)</f>
        <v>0</v>
      </c>
      <c r="I68" s="214"/>
    </row>
    <row r="69" spans="1:9" s="210" customFormat="1" ht="16.5" customHeight="1" thickTop="1">
      <c r="A69" s="82"/>
      <c r="B69" s="37"/>
      <c r="C69" s="58"/>
      <c r="D69" s="65"/>
      <c r="E69" s="58"/>
      <c r="F69" s="6"/>
      <c r="G69" s="7"/>
      <c r="H69" s="27"/>
      <c r="I69" s="214"/>
    </row>
    <row r="70" spans="1:9" s="210" customFormat="1" ht="16.5" customHeight="1">
      <c r="A70" s="82"/>
      <c r="B70" s="37"/>
      <c r="C70" s="58"/>
      <c r="D70" s="65"/>
      <c r="E70" s="58"/>
      <c r="F70" s="6"/>
      <c r="G70" s="7"/>
      <c r="H70" s="27"/>
      <c r="I70" s="214"/>
    </row>
    <row r="71" spans="1:9" s="210" customFormat="1" ht="16.5" customHeight="1">
      <c r="A71" s="82"/>
      <c r="B71" s="37"/>
      <c r="C71" s="58"/>
      <c r="D71" s="65"/>
      <c r="E71" s="58"/>
      <c r="F71" s="6"/>
      <c r="G71" s="7"/>
      <c r="H71" s="27"/>
      <c r="I71" s="214"/>
    </row>
    <row r="72" spans="1:9" ht="16.5">
      <c r="A72" s="83" t="s">
        <v>105</v>
      </c>
      <c r="B72" s="28" t="s">
        <v>347</v>
      </c>
      <c r="C72" s="56"/>
      <c r="D72" s="63"/>
      <c r="E72" s="56"/>
      <c r="F72" s="9"/>
      <c r="G72" s="8"/>
      <c r="H72" s="16"/>
    </row>
    <row r="73" spans="1:9" ht="16.5">
      <c r="A73" s="105"/>
      <c r="B73" s="37"/>
      <c r="C73" s="58"/>
      <c r="D73" s="65"/>
      <c r="E73" s="58"/>
      <c r="F73" s="6"/>
      <c r="G73" s="7"/>
      <c r="H73" s="27"/>
    </row>
    <row r="74" spans="1:9" ht="51.75" customHeight="1">
      <c r="A74" s="292" t="s">
        <v>87</v>
      </c>
      <c r="B74" s="30" t="s">
        <v>735</v>
      </c>
      <c r="C74" s="58"/>
      <c r="D74" s="65"/>
      <c r="E74" s="58"/>
      <c r="F74" s="6"/>
      <c r="G74" s="7"/>
      <c r="H74" s="27"/>
    </row>
    <row r="75" spans="1:9" s="214" customFormat="1" ht="16.5">
      <c r="A75" s="293"/>
      <c r="B75" s="228" t="s">
        <v>736</v>
      </c>
      <c r="C75" s="225" t="s">
        <v>30</v>
      </c>
      <c r="D75" s="229">
        <v>8</v>
      </c>
      <c r="E75" s="230" t="s">
        <v>19</v>
      </c>
      <c r="F75" s="203"/>
      <c r="G75" s="201" t="s">
        <v>13</v>
      </c>
      <c r="H75" s="204">
        <f>D75*F75</f>
        <v>0</v>
      </c>
    </row>
    <row r="76" spans="1:9" ht="16.5">
      <c r="A76" s="105"/>
      <c r="B76" s="37"/>
      <c r="C76" s="58"/>
      <c r="D76" s="65"/>
      <c r="E76" s="58"/>
      <c r="F76" s="6"/>
      <c r="G76" s="7"/>
      <c r="H76" s="27"/>
    </row>
    <row r="77" spans="1:9" ht="16.5">
      <c r="A77" s="105"/>
      <c r="B77" s="37"/>
      <c r="C77" s="58"/>
      <c r="D77" s="65"/>
      <c r="E77" s="58"/>
      <c r="F77" s="6"/>
      <c r="G77" s="7"/>
      <c r="H77" s="27"/>
    </row>
    <row r="78" spans="1:9" ht="49.5">
      <c r="A78" s="292" t="s">
        <v>88</v>
      </c>
      <c r="B78" s="30" t="s">
        <v>738</v>
      </c>
      <c r="C78" s="58"/>
      <c r="D78" s="65"/>
      <c r="E78" s="58"/>
      <c r="F78" s="6"/>
      <c r="G78" s="7"/>
      <c r="H78" s="27"/>
    </row>
    <row r="79" spans="1:9" s="214" customFormat="1" ht="16.5">
      <c r="A79" s="293"/>
      <c r="B79" s="228" t="s">
        <v>737</v>
      </c>
      <c r="C79" s="225" t="s">
        <v>3</v>
      </c>
      <c r="D79" s="229">
        <v>1</v>
      </c>
      <c r="E79" s="230" t="s">
        <v>19</v>
      </c>
      <c r="F79" s="203"/>
      <c r="G79" s="201" t="s">
        <v>13</v>
      </c>
      <c r="H79" s="204">
        <f>D79*F79</f>
        <v>0</v>
      </c>
    </row>
    <row r="80" spans="1:9" ht="16.5">
      <c r="A80" s="292"/>
      <c r="B80" s="30"/>
      <c r="C80" s="58"/>
      <c r="D80" s="65"/>
      <c r="E80" s="58"/>
      <c r="F80" s="6"/>
      <c r="G80" s="7"/>
      <c r="H80" s="27"/>
    </row>
    <row r="81" spans="1:11" ht="16.5">
      <c r="A81" s="105"/>
      <c r="B81" s="37"/>
      <c r="C81" s="58"/>
      <c r="D81" s="65"/>
      <c r="E81" s="58"/>
      <c r="F81" s="6"/>
      <c r="G81" s="7"/>
      <c r="H81" s="27"/>
    </row>
    <row r="82" spans="1:11" ht="69.75" customHeight="1">
      <c r="A82" s="292" t="s">
        <v>95</v>
      </c>
      <c r="B82" s="30" t="s">
        <v>585</v>
      </c>
      <c r="C82" s="58"/>
      <c r="D82" s="65"/>
      <c r="E82" s="58"/>
      <c r="F82" s="6"/>
      <c r="G82" s="7"/>
      <c r="H82" s="27"/>
    </row>
    <row r="83" spans="1:11" s="191" customFormat="1" ht="16.5">
      <c r="A83" s="295"/>
      <c r="B83" s="228" t="s">
        <v>586</v>
      </c>
      <c r="C83" s="225" t="s">
        <v>388</v>
      </c>
      <c r="D83" s="229">
        <v>10</v>
      </c>
      <c r="E83" s="230" t="s">
        <v>19</v>
      </c>
      <c r="F83" s="203"/>
      <c r="G83" s="201" t="s">
        <v>13</v>
      </c>
      <c r="H83" s="204">
        <f>SUM(D83*F83)</f>
        <v>0</v>
      </c>
      <c r="J83" s="192"/>
      <c r="K83" s="192"/>
    </row>
    <row r="84" spans="1:11" s="191" customFormat="1" ht="16.5">
      <c r="A84" s="295"/>
      <c r="B84" s="228" t="s">
        <v>587</v>
      </c>
      <c r="C84" s="225" t="s">
        <v>388</v>
      </c>
      <c r="D84" s="229">
        <v>10</v>
      </c>
      <c r="E84" s="230" t="s">
        <v>19</v>
      </c>
      <c r="F84" s="203"/>
      <c r="G84" s="201" t="s">
        <v>13</v>
      </c>
      <c r="H84" s="204">
        <f>SUM(D84*F84)</f>
        <v>0</v>
      </c>
      <c r="J84" s="192"/>
      <c r="K84" s="192"/>
    </row>
    <row r="85" spans="1:11" ht="16.5">
      <c r="A85" s="292"/>
      <c r="B85" s="37"/>
      <c r="C85" s="58"/>
      <c r="D85" s="65"/>
      <c r="E85" s="58"/>
      <c r="F85" s="6"/>
      <c r="G85" s="7"/>
      <c r="H85" s="27"/>
    </row>
    <row r="86" spans="1:11" ht="16.5">
      <c r="A86" s="105"/>
      <c r="B86" s="37"/>
      <c r="C86" s="58"/>
      <c r="D86" s="65"/>
      <c r="E86" s="58"/>
      <c r="F86" s="6"/>
      <c r="G86" s="7"/>
      <c r="H86" s="27"/>
    </row>
    <row r="87" spans="1:11" s="210" customFormat="1" ht="17.25" thickBot="1">
      <c r="A87" s="84"/>
      <c r="B87" s="32" t="s">
        <v>230</v>
      </c>
      <c r="C87" s="57"/>
      <c r="D87" s="64"/>
      <c r="E87" s="57"/>
      <c r="F87" s="167"/>
      <c r="G87" s="53"/>
      <c r="H87" s="206">
        <f>SUM(H74:H84)</f>
        <v>0</v>
      </c>
      <c r="I87" s="214"/>
    </row>
    <row r="88" spans="1:11" ht="17.25" thickTop="1">
      <c r="A88" s="105"/>
      <c r="B88" s="37"/>
      <c r="C88" s="58"/>
      <c r="D88" s="65"/>
      <c r="E88" s="58"/>
      <c r="F88" s="6"/>
      <c r="G88" s="7"/>
      <c r="H88" s="27"/>
    </row>
    <row r="89" spans="1:11" ht="16.5">
      <c r="A89" s="105"/>
      <c r="B89" s="37"/>
      <c r="C89" s="58"/>
      <c r="D89" s="65"/>
      <c r="E89" s="58"/>
      <c r="F89" s="6"/>
      <c r="G89" s="7"/>
      <c r="H89" s="27"/>
    </row>
    <row r="90" spans="1:11" s="210" customFormat="1" ht="16.5" customHeight="1">
      <c r="A90" s="82"/>
      <c r="B90" s="37"/>
      <c r="C90" s="58"/>
      <c r="D90" s="65"/>
      <c r="E90" s="58"/>
      <c r="F90" s="6"/>
      <c r="G90" s="7"/>
      <c r="H90" s="27"/>
      <c r="I90" s="214"/>
    </row>
    <row r="91" spans="1:11" ht="16.5">
      <c r="A91" s="83" t="s">
        <v>333</v>
      </c>
      <c r="B91" s="28" t="s">
        <v>166</v>
      </c>
      <c r="C91" s="56"/>
      <c r="D91" s="63"/>
      <c r="E91" s="56"/>
      <c r="F91" s="9"/>
      <c r="G91" s="8"/>
      <c r="H91" s="16"/>
    </row>
    <row r="92" spans="1:11" s="210" customFormat="1" ht="16.5" customHeight="1">
      <c r="A92" s="82"/>
      <c r="B92" s="37"/>
      <c r="C92" s="58"/>
      <c r="D92" s="65"/>
      <c r="E92" s="58"/>
      <c r="F92" s="6"/>
      <c r="G92" s="7"/>
      <c r="H92" s="27"/>
      <c r="I92" s="214"/>
    </row>
    <row r="93" spans="1:11" s="210" customFormat="1" ht="65.25" customHeight="1">
      <c r="A93" s="292" t="s">
        <v>87</v>
      </c>
      <c r="B93" s="30" t="s">
        <v>579</v>
      </c>
      <c r="C93" s="58"/>
      <c r="D93" s="65"/>
      <c r="E93" s="58"/>
      <c r="F93" s="6"/>
      <c r="G93" s="7"/>
      <c r="H93" s="27"/>
      <c r="I93" s="214"/>
    </row>
    <row r="94" spans="1:11" s="214" customFormat="1" ht="16.5">
      <c r="A94" s="293"/>
      <c r="B94" s="228" t="s">
        <v>578</v>
      </c>
      <c r="C94" s="225" t="s">
        <v>152</v>
      </c>
      <c r="D94" s="229">
        <v>22</v>
      </c>
      <c r="E94" s="230" t="s">
        <v>19</v>
      </c>
      <c r="F94" s="203"/>
      <c r="G94" s="201" t="s">
        <v>13</v>
      </c>
      <c r="H94" s="204">
        <f>D94*F94</f>
        <v>0</v>
      </c>
    </row>
    <row r="95" spans="1:11" s="210" customFormat="1" ht="16.5" customHeight="1">
      <c r="A95" s="82"/>
      <c r="B95" s="37"/>
      <c r="C95" s="58"/>
      <c r="D95" s="65"/>
      <c r="E95" s="58"/>
      <c r="F95" s="6"/>
      <c r="G95" s="7"/>
      <c r="H95" s="27"/>
      <c r="I95" s="214"/>
    </row>
    <row r="96" spans="1:11" s="210" customFormat="1" ht="16.5" customHeight="1">
      <c r="A96" s="82"/>
      <c r="B96" s="37"/>
      <c r="C96" s="58"/>
      <c r="D96" s="65"/>
      <c r="E96" s="58"/>
      <c r="F96" s="6"/>
      <c r="G96" s="7"/>
      <c r="H96" s="27"/>
      <c r="I96" s="214"/>
    </row>
    <row r="97" spans="1:9" s="210" customFormat="1" ht="66" customHeight="1">
      <c r="A97" s="292" t="s">
        <v>88</v>
      </c>
      <c r="B97" s="30" t="s">
        <v>580</v>
      </c>
      <c r="C97" s="58"/>
      <c r="D97" s="65"/>
      <c r="E97" s="58"/>
      <c r="F97" s="6"/>
      <c r="G97" s="7"/>
      <c r="H97" s="27"/>
      <c r="I97" s="214"/>
    </row>
    <row r="98" spans="1:9" s="214" customFormat="1" ht="16.5">
      <c r="A98" s="293"/>
      <c r="B98" s="228" t="s">
        <v>581</v>
      </c>
      <c r="C98" s="225" t="s">
        <v>152</v>
      </c>
      <c r="D98" s="229">
        <v>15</v>
      </c>
      <c r="E98" s="230" t="s">
        <v>19</v>
      </c>
      <c r="F98" s="203"/>
      <c r="G98" s="201" t="s">
        <v>13</v>
      </c>
      <c r="H98" s="204">
        <f>D98*F98</f>
        <v>0</v>
      </c>
    </row>
    <row r="99" spans="1:9" s="210" customFormat="1" ht="16.5" customHeight="1">
      <c r="A99" s="82"/>
      <c r="B99" s="37"/>
      <c r="C99" s="58"/>
      <c r="D99" s="65"/>
      <c r="E99" s="58"/>
      <c r="F99" s="6"/>
      <c r="G99" s="7"/>
      <c r="H99" s="27"/>
      <c r="I99" s="214"/>
    </row>
    <row r="100" spans="1:9" s="210" customFormat="1" ht="16.5" customHeight="1">
      <c r="A100" s="82"/>
      <c r="B100" s="37"/>
      <c r="C100" s="58"/>
      <c r="D100" s="65"/>
      <c r="E100" s="58"/>
      <c r="F100" s="6"/>
      <c r="G100" s="7"/>
      <c r="H100" s="27"/>
      <c r="I100" s="214"/>
    </row>
    <row r="101" spans="1:9" s="210" customFormat="1" ht="17.25" thickBot="1">
      <c r="A101" s="84"/>
      <c r="B101" s="32" t="s">
        <v>348</v>
      </c>
      <c r="C101" s="57"/>
      <c r="D101" s="64"/>
      <c r="E101" s="57"/>
      <c r="F101" s="167"/>
      <c r="G101" s="53"/>
      <c r="H101" s="206">
        <f>SUM(H93:H98)</f>
        <v>0</v>
      </c>
      <c r="I101" s="214"/>
    </row>
    <row r="102" spans="1:9" s="210" customFormat="1" ht="16.5" customHeight="1" thickTop="1">
      <c r="A102" s="82"/>
      <c r="B102" s="37"/>
      <c r="C102" s="58"/>
      <c r="D102" s="65"/>
      <c r="E102" s="58"/>
      <c r="F102" s="6"/>
      <c r="G102" s="7"/>
      <c r="H102" s="27"/>
      <c r="I102" s="214"/>
    </row>
    <row r="103" spans="1:9" s="217" customFormat="1" ht="19.5" thickBot="1">
      <c r="A103" s="173"/>
      <c r="B103" s="174" t="s">
        <v>765</v>
      </c>
      <c r="C103" s="175"/>
      <c r="D103" s="176"/>
      <c r="E103" s="175"/>
      <c r="F103" s="179"/>
      <c r="G103" s="178"/>
      <c r="H103" s="215">
        <f>SUM(H17+H46+H68+H87+H101)</f>
        <v>0</v>
      </c>
      <c r="I103" s="216"/>
    </row>
    <row r="104" spans="1:9" s="210" customFormat="1" ht="16.5" customHeight="1" thickTop="1">
      <c r="A104" s="82"/>
      <c r="B104" s="37"/>
      <c r="C104" s="58"/>
      <c r="D104" s="65"/>
      <c r="E104" s="58"/>
      <c r="F104" s="6"/>
      <c r="G104" s="7"/>
      <c r="H104" s="27"/>
      <c r="I104" s="214"/>
    </row>
    <row r="105" spans="1:9" s="210" customFormat="1" ht="16.5" customHeight="1">
      <c r="A105" s="82"/>
      <c r="B105" s="37"/>
      <c r="C105" s="58"/>
      <c r="D105" s="65"/>
      <c r="E105" s="58"/>
      <c r="F105" s="6"/>
      <c r="G105" s="7"/>
      <c r="H105" s="27"/>
      <c r="I105" s="214"/>
    </row>
    <row r="106" spans="1:9" s="210" customFormat="1" ht="16.5" customHeight="1">
      <c r="A106" s="82"/>
      <c r="B106" s="37"/>
      <c r="C106" s="58"/>
      <c r="D106" s="65"/>
      <c r="E106" s="58"/>
      <c r="F106" s="6"/>
      <c r="G106" s="7"/>
      <c r="H106" s="27"/>
      <c r="I106" s="214"/>
    </row>
    <row r="107" spans="1:9" ht="18.75" thickBot="1">
      <c r="A107" s="108" t="s">
        <v>56</v>
      </c>
      <c r="B107" s="109" t="s">
        <v>113</v>
      </c>
      <c r="C107" s="110"/>
      <c r="D107" s="110"/>
      <c r="E107" s="111"/>
      <c r="F107" s="180"/>
      <c r="G107" s="112"/>
      <c r="H107" s="113"/>
    </row>
    <row r="108" spans="1:9" s="210" customFormat="1" ht="16.5" customHeight="1">
      <c r="A108" s="82"/>
      <c r="B108" s="37"/>
      <c r="C108" s="58"/>
      <c r="D108" s="65"/>
      <c r="E108" s="58"/>
      <c r="F108" s="6"/>
      <c r="G108" s="7"/>
      <c r="H108" s="27"/>
      <c r="I108" s="214"/>
    </row>
    <row r="109" spans="1:9" ht="16.5">
      <c r="A109" s="83" t="s">
        <v>106</v>
      </c>
      <c r="B109" s="28" t="s">
        <v>349</v>
      </c>
      <c r="C109" s="56"/>
      <c r="D109" s="63"/>
      <c r="E109" s="56"/>
      <c r="F109" s="9"/>
      <c r="G109" s="8"/>
      <c r="H109" s="16"/>
    </row>
    <row r="110" spans="1:9" s="210" customFormat="1" ht="16.5" customHeight="1">
      <c r="A110" s="82"/>
      <c r="B110" s="37"/>
      <c r="C110" s="58"/>
      <c r="D110" s="65"/>
      <c r="E110" s="58"/>
      <c r="F110" s="6"/>
      <c r="G110" s="7"/>
      <c r="H110" s="27"/>
      <c r="I110" s="214"/>
    </row>
    <row r="111" spans="1:9" s="210" customFormat="1" ht="68.25" customHeight="1">
      <c r="A111" s="292" t="s">
        <v>87</v>
      </c>
      <c r="B111" s="30" t="s">
        <v>245</v>
      </c>
      <c r="C111" s="58"/>
      <c r="D111" s="65"/>
      <c r="E111" s="58"/>
      <c r="F111" s="6"/>
      <c r="G111" s="7"/>
      <c r="H111" s="27"/>
      <c r="I111" s="214"/>
    </row>
    <row r="112" spans="1:9" s="214" customFormat="1" ht="16.5">
      <c r="A112" s="293"/>
      <c r="B112" s="228" t="s">
        <v>351</v>
      </c>
      <c r="C112" s="225" t="s">
        <v>152</v>
      </c>
      <c r="D112" s="229">
        <v>110</v>
      </c>
      <c r="E112" s="230" t="s">
        <v>19</v>
      </c>
      <c r="F112" s="203"/>
      <c r="G112" s="201" t="s">
        <v>13</v>
      </c>
      <c r="H112" s="204">
        <f>D112*F112</f>
        <v>0</v>
      </c>
    </row>
    <row r="113" spans="1:9" s="210" customFormat="1" ht="16.5" customHeight="1">
      <c r="A113" s="82"/>
      <c r="B113" s="37"/>
      <c r="C113" s="58"/>
      <c r="D113" s="65"/>
      <c r="E113" s="58"/>
      <c r="F113" s="6"/>
      <c r="G113" s="7"/>
      <c r="H113" s="27"/>
      <c r="I113" s="214"/>
    </row>
    <row r="114" spans="1:9" s="210" customFormat="1" ht="16.5" customHeight="1">
      <c r="A114" s="82"/>
      <c r="B114" s="37"/>
      <c r="C114" s="58"/>
      <c r="D114" s="65"/>
      <c r="E114" s="58"/>
      <c r="F114" s="6"/>
      <c r="G114" s="7"/>
      <c r="H114" s="27"/>
      <c r="I114" s="214"/>
    </row>
    <row r="115" spans="1:9" s="210" customFormat="1" ht="55.5" customHeight="1">
      <c r="A115" s="292" t="s">
        <v>88</v>
      </c>
      <c r="B115" s="30" t="s">
        <v>352</v>
      </c>
      <c r="C115" s="58"/>
      <c r="D115" s="65"/>
      <c r="E115" s="58"/>
      <c r="F115" s="6"/>
      <c r="G115" s="7"/>
      <c r="H115" s="27"/>
      <c r="I115" s="214"/>
    </row>
    <row r="116" spans="1:9" s="214" customFormat="1" ht="16.5">
      <c r="A116" s="293"/>
      <c r="B116" s="228" t="s">
        <v>249</v>
      </c>
      <c r="C116" s="225" t="s">
        <v>131</v>
      </c>
      <c r="D116" s="229">
        <v>18.899999999999999</v>
      </c>
      <c r="E116" s="230" t="s">
        <v>19</v>
      </c>
      <c r="F116" s="203"/>
      <c r="G116" s="201" t="s">
        <v>13</v>
      </c>
      <c r="H116" s="204">
        <f>D116*F116</f>
        <v>0</v>
      </c>
    </row>
    <row r="117" spans="1:9" s="210" customFormat="1" ht="16.5" customHeight="1">
      <c r="A117" s="82"/>
      <c r="B117" s="37"/>
      <c r="C117" s="58"/>
      <c r="D117" s="65"/>
      <c r="E117" s="58"/>
      <c r="F117" s="6"/>
      <c r="G117" s="7"/>
      <c r="H117" s="27"/>
      <c r="I117" s="214"/>
    </row>
    <row r="118" spans="1:9" s="210" customFormat="1" ht="16.5" customHeight="1">
      <c r="A118" s="82"/>
      <c r="B118" s="37"/>
      <c r="C118" s="58"/>
      <c r="D118" s="65"/>
      <c r="E118" s="58"/>
      <c r="F118" s="6"/>
      <c r="G118" s="7"/>
      <c r="H118" s="27"/>
      <c r="I118" s="214"/>
    </row>
    <row r="119" spans="1:9" s="210" customFormat="1" ht="69.75" customHeight="1">
      <c r="A119" s="292" t="s">
        <v>95</v>
      </c>
      <c r="B119" s="30" t="s">
        <v>583</v>
      </c>
      <c r="C119" s="58"/>
      <c r="D119" s="65"/>
      <c r="E119" s="58"/>
      <c r="F119" s="6"/>
      <c r="G119" s="7"/>
      <c r="H119" s="27"/>
      <c r="I119" s="214"/>
    </row>
    <row r="120" spans="1:9" s="214" customFormat="1" ht="16.5">
      <c r="A120" s="293"/>
      <c r="B120" s="228" t="s">
        <v>247</v>
      </c>
      <c r="C120" s="225" t="s">
        <v>131</v>
      </c>
      <c r="D120" s="229">
        <v>18.899999999999999</v>
      </c>
      <c r="E120" s="230" t="s">
        <v>19</v>
      </c>
      <c r="F120" s="203"/>
      <c r="G120" s="201" t="s">
        <v>13</v>
      </c>
      <c r="H120" s="204">
        <f>D120*F120</f>
        <v>0</v>
      </c>
    </row>
    <row r="121" spans="1:9" s="210" customFormat="1" ht="16.5" customHeight="1">
      <c r="A121" s="82"/>
      <c r="B121" s="37"/>
      <c r="C121" s="58"/>
      <c r="D121" s="65"/>
      <c r="E121" s="58"/>
      <c r="F121" s="6"/>
      <c r="G121" s="7"/>
      <c r="H121" s="27"/>
      <c r="I121" s="214"/>
    </row>
    <row r="122" spans="1:9" s="210" customFormat="1" ht="16.5" customHeight="1">
      <c r="A122" s="82"/>
      <c r="B122" s="37"/>
      <c r="C122" s="58"/>
      <c r="D122" s="65"/>
      <c r="E122" s="58"/>
      <c r="F122" s="6"/>
      <c r="G122" s="7"/>
      <c r="H122" s="27"/>
      <c r="I122" s="214"/>
    </row>
    <row r="123" spans="1:9" s="210" customFormat="1" ht="85.5" customHeight="1">
      <c r="A123" s="292" t="s">
        <v>96</v>
      </c>
      <c r="B123" s="30" t="s">
        <v>582</v>
      </c>
      <c r="C123" s="58"/>
      <c r="D123" s="65"/>
      <c r="E123" s="58"/>
      <c r="F123" s="6"/>
      <c r="G123" s="7"/>
      <c r="H123" s="27"/>
      <c r="I123" s="214"/>
    </row>
    <row r="124" spans="1:9" s="214" customFormat="1" ht="16.5">
      <c r="A124" s="293"/>
      <c r="B124" s="228" t="s">
        <v>327</v>
      </c>
      <c r="C124" s="225" t="s">
        <v>131</v>
      </c>
      <c r="D124" s="229">
        <v>4.4000000000000004</v>
      </c>
      <c r="E124" s="230" t="s">
        <v>19</v>
      </c>
      <c r="F124" s="203"/>
      <c r="G124" s="201" t="s">
        <v>13</v>
      </c>
      <c r="H124" s="204">
        <f>D124*F124</f>
        <v>0</v>
      </c>
    </row>
    <row r="125" spans="1:9" s="210" customFormat="1" ht="16.5" customHeight="1">
      <c r="A125" s="82"/>
      <c r="B125" s="37"/>
      <c r="C125" s="58"/>
      <c r="D125" s="65"/>
      <c r="E125" s="58"/>
      <c r="F125" s="6"/>
      <c r="G125" s="7"/>
      <c r="H125" s="27"/>
      <c r="I125" s="214"/>
    </row>
    <row r="126" spans="1:9" s="210" customFormat="1" ht="16.5" customHeight="1">
      <c r="A126" s="82"/>
      <c r="B126" s="37"/>
      <c r="C126" s="58"/>
      <c r="D126" s="65"/>
      <c r="E126" s="58"/>
      <c r="F126" s="6"/>
      <c r="G126" s="7"/>
      <c r="H126" s="27"/>
      <c r="I126" s="214"/>
    </row>
    <row r="127" spans="1:9" s="210" customFormat="1" ht="85.5" customHeight="1">
      <c r="A127" s="292" t="s">
        <v>97</v>
      </c>
      <c r="B127" s="30" t="s">
        <v>742</v>
      </c>
      <c r="C127" s="58"/>
      <c r="D127" s="65"/>
      <c r="E127" s="58"/>
      <c r="F127" s="6"/>
      <c r="G127" s="7"/>
      <c r="H127" s="27"/>
      <c r="I127" s="214"/>
    </row>
    <row r="128" spans="1:9" s="214" customFormat="1" ht="16.5">
      <c r="A128" s="293"/>
      <c r="B128" s="228" t="s">
        <v>743</v>
      </c>
      <c r="C128" s="225" t="s">
        <v>30</v>
      </c>
      <c r="D128" s="229">
        <v>2</v>
      </c>
      <c r="E128" s="230" t="s">
        <v>19</v>
      </c>
      <c r="F128" s="203"/>
      <c r="G128" s="201" t="s">
        <v>13</v>
      </c>
      <c r="H128" s="204">
        <f>D128*F128</f>
        <v>0</v>
      </c>
    </row>
    <row r="129" spans="1:9" s="210" customFormat="1" ht="16.5" customHeight="1">
      <c r="A129" s="82"/>
      <c r="B129" s="37"/>
      <c r="C129" s="58"/>
      <c r="D129" s="65"/>
      <c r="E129" s="58"/>
      <c r="F129" s="6"/>
      <c r="G129" s="7"/>
      <c r="H129" s="27"/>
      <c r="I129" s="214"/>
    </row>
    <row r="130" spans="1:9" s="210" customFormat="1" ht="16.5" customHeight="1">
      <c r="A130" s="82"/>
      <c r="B130" s="37"/>
      <c r="C130" s="58"/>
      <c r="D130" s="65"/>
      <c r="E130" s="58"/>
      <c r="F130" s="6"/>
      <c r="G130" s="7"/>
      <c r="H130" s="27"/>
      <c r="I130" s="214"/>
    </row>
    <row r="131" spans="1:9" s="210" customFormat="1" ht="51.75" customHeight="1">
      <c r="A131" s="292" t="s">
        <v>98</v>
      </c>
      <c r="B131" s="30" t="s">
        <v>564</v>
      </c>
      <c r="C131" s="58"/>
      <c r="D131" s="65"/>
      <c r="E131" s="58"/>
      <c r="F131" s="6"/>
      <c r="G131" s="7"/>
      <c r="H131" s="27"/>
      <c r="I131" s="214"/>
    </row>
    <row r="132" spans="1:9" s="214" customFormat="1" ht="16.5">
      <c r="A132" s="293"/>
      <c r="B132" s="228" t="s">
        <v>250</v>
      </c>
      <c r="C132" s="225" t="s">
        <v>131</v>
      </c>
      <c r="D132" s="229">
        <v>30.4</v>
      </c>
      <c r="E132" s="230" t="s">
        <v>19</v>
      </c>
      <c r="F132" s="203"/>
      <c r="G132" s="201" t="s">
        <v>13</v>
      </c>
      <c r="H132" s="204">
        <f>D132*F132</f>
        <v>0</v>
      </c>
    </row>
    <row r="133" spans="1:9" s="210" customFormat="1" ht="16.5" customHeight="1">
      <c r="A133" s="82"/>
      <c r="B133" s="37"/>
      <c r="C133" s="58"/>
      <c r="D133" s="65"/>
      <c r="E133" s="58"/>
      <c r="F133" s="6"/>
      <c r="G133" s="7"/>
      <c r="H133" s="27"/>
      <c r="I133" s="214"/>
    </row>
    <row r="134" spans="1:9" s="210" customFormat="1" ht="16.5" customHeight="1">
      <c r="A134" s="82"/>
      <c r="B134" s="37"/>
      <c r="C134" s="58"/>
      <c r="D134" s="65"/>
      <c r="E134" s="58"/>
      <c r="F134" s="6"/>
      <c r="G134" s="7"/>
      <c r="H134" s="27"/>
      <c r="I134" s="214"/>
    </row>
    <row r="135" spans="1:9" s="210" customFormat="1" ht="54" customHeight="1">
      <c r="A135" s="292" t="s">
        <v>100</v>
      </c>
      <c r="B135" s="30" t="s">
        <v>353</v>
      </c>
      <c r="C135" s="58"/>
      <c r="D135" s="65"/>
      <c r="E135" s="58"/>
      <c r="F135" s="6"/>
      <c r="G135" s="7"/>
      <c r="H135" s="27"/>
      <c r="I135" s="214"/>
    </row>
    <row r="136" spans="1:9" s="214" customFormat="1" ht="16.5">
      <c r="A136" s="293"/>
      <c r="B136" s="228" t="s">
        <v>354</v>
      </c>
      <c r="C136" s="225" t="s">
        <v>131</v>
      </c>
      <c r="D136" s="229">
        <v>18.899999999999999</v>
      </c>
      <c r="E136" s="230" t="s">
        <v>19</v>
      </c>
      <c r="F136" s="203"/>
      <c r="G136" s="201" t="s">
        <v>13</v>
      </c>
      <c r="H136" s="204">
        <f>D136*F136</f>
        <v>0</v>
      </c>
    </row>
    <row r="137" spans="1:9" s="210" customFormat="1" ht="16.5" customHeight="1">
      <c r="A137" s="82"/>
      <c r="B137" s="37"/>
      <c r="C137" s="58"/>
      <c r="D137" s="65"/>
      <c r="E137" s="58"/>
      <c r="F137" s="6"/>
      <c r="G137" s="7"/>
      <c r="H137" s="27"/>
      <c r="I137" s="214"/>
    </row>
    <row r="138" spans="1:9" s="210" customFormat="1" ht="16.5" customHeight="1">
      <c r="A138" s="82"/>
      <c r="B138" s="37"/>
      <c r="C138" s="58"/>
      <c r="D138" s="65"/>
      <c r="E138" s="58"/>
      <c r="F138" s="6"/>
      <c r="G138" s="7"/>
      <c r="H138" s="27"/>
      <c r="I138" s="214"/>
    </row>
    <row r="139" spans="1:9" s="210" customFormat="1" ht="17.25" thickBot="1">
      <c r="A139" s="84"/>
      <c r="B139" s="32" t="s">
        <v>355</v>
      </c>
      <c r="C139" s="57"/>
      <c r="D139" s="64"/>
      <c r="E139" s="57"/>
      <c r="F139" s="167"/>
      <c r="G139" s="53"/>
      <c r="H139" s="206">
        <f>SUM(H111:H136)</f>
        <v>0</v>
      </c>
      <c r="I139" s="214"/>
    </row>
    <row r="140" spans="1:9" s="210" customFormat="1" ht="16.5" customHeight="1" thickTop="1">
      <c r="A140" s="82"/>
      <c r="B140" s="37"/>
      <c r="C140" s="58"/>
      <c r="D140" s="65"/>
      <c r="E140" s="58"/>
      <c r="F140" s="6"/>
      <c r="G140" s="7"/>
      <c r="H140" s="27"/>
      <c r="I140" s="214"/>
    </row>
    <row r="141" spans="1:9" s="210" customFormat="1" ht="16.5" customHeight="1">
      <c r="A141" s="82"/>
      <c r="B141" s="37"/>
      <c r="C141" s="58"/>
      <c r="D141" s="65"/>
      <c r="E141" s="58"/>
      <c r="F141" s="6"/>
      <c r="G141" s="7"/>
      <c r="H141" s="27"/>
      <c r="I141" s="214"/>
    </row>
    <row r="142" spans="1:9" s="210" customFormat="1" ht="16.5" customHeight="1">
      <c r="A142" s="82"/>
      <c r="B142" s="37"/>
      <c r="C142" s="58"/>
      <c r="D142" s="65"/>
      <c r="E142" s="58"/>
      <c r="F142" s="6"/>
      <c r="G142" s="7"/>
      <c r="H142" s="27"/>
      <c r="I142" s="214"/>
    </row>
    <row r="143" spans="1:9" ht="16.5">
      <c r="A143" s="83" t="s">
        <v>107</v>
      </c>
      <c r="B143" s="28" t="s">
        <v>258</v>
      </c>
      <c r="C143" s="56"/>
      <c r="D143" s="63"/>
      <c r="E143" s="56"/>
      <c r="F143" s="9"/>
      <c r="G143" s="8"/>
      <c r="H143" s="16"/>
    </row>
    <row r="144" spans="1:9" s="210" customFormat="1" ht="16.5" customHeight="1">
      <c r="A144" s="82"/>
      <c r="B144" s="37"/>
      <c r="C144" s="58"/>
      <c r="D144" s="65"/>
      <c r="E144" s="58"/>
      <c r="F144" s="6"/>
      <c r="G144" s="7"/>
      <c r="H144" s="27"/>
      <c r="I144" s="214"/>
    </row>
    <row r="145" spans="1:9" s="210" customFormat="1" ht="170.25" customHeight="1">
      <c r="A145" s="292" t="s">
        <v>87</v>
      </c>
      <c r="B145" s="30" t="s">
        <v>814</v>
      </c>
      <c r="C145" s="58"/>
      <c r="D145" s="65"/>
      <c r="E145" s="58"/>
      <c r="F145" s="6"/>
      <c r="G145" s="7"/>
      <c r="H145" s="27"/>
      <c r="I145" s="214"/>
    </row>
    <row r="146" spans="1:9" s="214" customFormat="1" ht="16.5">
      <c r="A146" s="293"/>
      <c r="B146" s="228" t="s">
        <v>584</v>
      </c>
      <c r="C146" s="225" t="s">
        <v>165</v>
      </c>
      <c r="D146" s="229">
        <v>5589.58</v>
      </c>
      <c r="E146" s="230" t="s">
        <v>19</v>
      </c>
      <c r="F146" s="203"/>
      <c r="G146" s="201" t="s">
        <v>13</v>
      </c>
      <c r="H146" s="204">
        <f>D146*F146</f>
        <v>0</v>
      </c>
    </row>
    <row r="147" spans="1:9" s="210" customFormat="1" ht="16.5" customHeight="1">
      <c r="A147" s="82"/>
      <c r="B147" s="37"/>
      <c r="C147" s="58"/>
      <c r="D147" s="65"/>
      <c r="E147" s="58"/>
      <c r="F147" s="6"/>
      <c r="G147" s="7"/>
      <c r="H147" s="27"/>
      <c r="I147" s="214"/>
    </row>
    <row r="148" spans="1:9" s="210" customFormat="1" ht="16.5" customHeight="1">
      <c r="A148" s="82"/>
      <c r="B148" s="37"/>
      <c r="C148" s="58"/>
      <c r="D148" s="65"/>
      <c r="E148" s="58"/>
      <c r="F148" s="6"/>
      <c r="G148" s="7"/>
      <c r="H148" s="27"/>
      <c r="I148" s="214"/>
    </row>
    <row r="149" spans="1:9" s="210" customFormat="1" ht="17.25" thickBot="1">
      <c r="A149" s="84"/>
      <c r="B149" s="32" t="s">
        <v>260</v>
      </c>
      <c r="C149" s="57"/>
      <c r="D149" s="64"/>
      <c r="E149" s="57"/>
      <c r="F149" s="167"/>
      <c r="G149" s="53"/>
      <c r="H149" s="206">
        <f>SUM(H145:H146)</f>
        <v>0</v>
      </c>
      <c r="I149" s="214"/>
    </row>
    <row r="150" spans="1:9" s="210" customFormat="1" ht="16.5" customHeight="1" thickTop="1">
      <c r="A150" s="82"/>
      <c r="B150" s="37"/>
      <c r="C150" s="58"/>
      <c r="D150" s="65"/>
      <c r="E150" s="58"/>
      <c r="F150" s="6"/>
      <c r="G150" s="7"/>
      <c r="H150" s="27"/>
      <c r="I150" s="214"/>
    </row>
    <row r="151" spans="1:9" s="210" customFormat="1" ht="16.5" customHeight="1">
      <c r="A151" s="82"/>
      <c r="B151" s="37"/>
      <c r="C151" s="58"/>
      <c r="D151" s="65"/>
      <c r="E151" s="58"/>
      <c r="F151" s="6"/>
      <c r="G151" s="7"/>
      <c r="H151" s="27"/>
      <c r="I151" s="214"/>
    </row>
    <row r="152" spans="1:9" s="210" customFormat="1" ht="16.5" customHeight="1">
      <c r="A152" s="82"/>
      <c r="B152" s="37"/>
      <c r="C152" s="58"/>
      <c r="D152" s="65"/>
      <c r="E152" s="58"/>
      <c r="F152" s="6"/>
      <c r="G152" s="7"/>
      <c r="H152" s="27"/>
      <c r="I152" s="214"/>
    </row>
    <row r="153" spans="1:9" ht="16.5">
      <c r="A153" s="83" t="s">
        <v>108</v>
      </c>
      <c r="B153" s="28" t="s">
        <v>362</v>
      </c>
      <c r="C153" s="56"/>
      <c r="D153" s="63"/>
      <c r="E153" s="56"/>
      <c r="F153" s="9"/>
      <c r="G153" s="8"/>
      <c r="H153" s="16"/>
    </row>
    <row r="154" spans="1:9" s="210" customFormat="1" ht="16.5" customHeight="1">
      <c r="A154" s="82"/>
      <c r="B154" s="37"/>
      <c r="C154" s="58"/>
      <c r="D154" s="65"/>
      <c r="E154" s="58"/>
      <c r="F154" s="6"/>
      <c r="G154" s="7"/>
      <c r="H154" s="27"/>
      <c r="I154" s="214"/>
    </row>
    <row r="155" spans="1:9" s="210" customFormat="1" ht="33" customHeight="1">
      <c r="A155" s="292" t="s">
        <v>87</v>
      </c>
      <c r="B155" s="30" t="s">
        <v>356</v>
      </c>
      <c r="C155" s="58"/>
      <c r="D155" s="65"/>
      <c r="E155" s="58"/>
      <c r="F155" s="6"/>
      <c r="G155" s="7"/>
      <c r="H155" s="27"/>
      <c r="I155" s="214"/>
    </row>
    <row r="156" spans="1:9" s="214" customFormat="1" ht="16.5">
      <c r="A156" s="293"/>
      <c r="B156" s="228" t="s">
        <v>357</v>
      </c>
      <c r="C156" s="225" t="s">
        <v>131</v>
      </c>
      <c r="D156" s="229">
        <v>35</v>
      </c>
      <c r="E156" s="230" t="s">
        <v>19</v>
      </c>
      <c r="F156" s="203"/>
      <c r="G156" s="201" t="s">
        <v>13</v>
      </c>
      <c r="H156" s="204">
        <f>D156*F156</f>
        <v>0</v>
      </c>
    </row>
    <row r="157" spans="1:9" s="210" customFormat="1" ht="16.5" customHeight="1">
      <c r="A157" s="82"/>
      <c r="B157" s="37"/>
      <c r="C157" s="58"/>
      <c r="D157" s="65"/>
      <c r="E157" s="58"/>
      <c r="F157" s="6"/>
      <c r="G157" s="7"/>
      <c r="H157" s="27"/>
      <c r="I157" s="214"/>
    </row>
    <row r="158" spans="1:9" s="210" customFormat="1" ht="16.5" customHeight="1">
      <c r="A158" s="82"/>
      <c r="B158" s="37"/>
      <c r="C158" s="58"/>
      <c r="D158" s="65"/>
      <c r="E158" s="58"/>
      <c r="F158" s="6"/>
      <c r="G158" s="7"/>
      <c r="H158" s="27"/>
      <c r="I158" s="214"/>
    </row>
    <row r="159" spans="1:9" s="210" customFormat="1" ht="16.5" customHeight="1">
      <c r="A159" s="292" t="s">
        <v>88</v>
      </c>
      <c r="B159" s="30" t="s">
        <v>358</v>
      </c>
      <c r="C159" s="58"/>
      <c r="D159" s="65"/>
      <c r="E159" s="58"/>
      <c r="F159" s="6"/>
      <c r="G159" s="7"/>
      <c r="H159" s="27"/>
      <c r="I159" s="214"/>
    </row>
    <row r="160" spans="1:9" s="210" customFormat="1" ht="16.5" customHeight="1">
      <c r="A160" s="82"/>
      <c r="B160" s="37" t="s">
        <v>359</v>
      </c>
      <c r="C160" s="58" t="s">
        <v>30</v>
      </c>
      <c r="D160" s="229">
        <v>6</v>
      </c>
      <c r="E160" s="230" t="s">
        <v>19</v>
      </c>
      <c r="F160" s="6"/>
      <c r="G160" s="201" t="s">
        <v>13</v>
      </c>
      <c r="H160" s="27">
        <f>SUM(D160*F160)</f>
        <v>0</v>
      </c>
      <c r="I160" s="214"/>
    </row>
    <row r="161" spans="1:9" s="210" customFormat="1" ht="16.5" customHeight="1">
      <c r="A161" s="82"/>
      <c r="B161" s="37"/>
      <c r="C161" s="58"/>
      <c r="D161" s="65"/>
      <c r="E161" s="58"/>
      <c r="F161" s="6"/>
      <c r="G161" s="7"/>
      <c r="H161" s="27"/>
      <c r="I161" s="214"/>
    </row>
    <row r="162" spans="1:9" s="210" customFormat="1" ht="16.5" customHeight="1">
      <c r="A162" s="82"/>
      <c r="B162" s="37"/>
      <c r="C162" s="58"/>
      <c r="D162" s="65"/>
      <c r="E162" s="58"/>
      <c r="F162" s="6"/>
      <c r="G162" s="7"/>
      <c r="H162" s="27"/>
      <c r="I162" s="214"/>
    </row>
    <row r="163" spans="1:9" s="210" customFormat="1" ht="16.5" customHeight="1">
      <c r="A163" s="292" t="s">
        <v>95</v>
      </c>
      <c r="B163" s="30" t="s">
        <v>591</v>
      </c>
      <c r="C163" s="58"/>
      <c r="D163" s="65"/>
      <c r="E163" s="58"/>
      <c r="F163" s="6"/>
      <c r="G163" s="7"/>
      <c r="H163" s="27"/>
      <c r="I163" s="214"/>
    </row>
    <row r="164" spans="1:9" s="210" customFormat="1" ht="16.5" customHeight="1">
      <c r="A164" s="292"/>
      <c r="B164" s="115" t="s">
        <v>359</v>
      </c>
      <c r="C164" s="58" t="s">
        <v>3</v>
      </c>
      <c r="D164" s="229">
        <v>1</v>
      </c>
      <c r="E164" s="230" t="s">
        <v>19</v>
      </c>
      <c r="F164" s="6"/>
      <c r="G164" s="201" t="s">
        <v>13</v>
      </c>
      <c r="H164" s="27">
        <f>SUM(D164*F164)</f>
        <v>0</v>
      </c>
      <c r="I164" s="214"/>
    </row>
    <row r="165" spans="1:9" s="210" customFormat="1" ht="16.5" customHeight="1">
      <c r="A165" s="292"/>
      <c r="B165" s="115"/>
      <c r="C165" s="58"/>
      <c r="D165" s="65"/>
      <c r="E165" s="58"/>
      <c r="F165" s="6"/>
      <c r="G165" s="7"/>
      <c r="H165" s="27"/>
      <c r="I165" s="214"/>
    </row>
    <row r="166" spans="1:9" s="210" customFormat="1" ht="16.5" customHeight="1">
      <c r="A166" s="292"/>
      <c r="B166" s="115"/>
      <c r="C166" s="58"/>
      <c r="D166" s="65"/>
      <c r="E166" s="58"/>
      <c r="F166" s="6"/>
      <c r="G166" s="7"/>
      <c r="H166" s="27"/>
      <c r="I166" s="214"/>
    </row>
    <row r="167" spans="1:9" s="210" customFormat="1" ht="16.5" customHeight="1">
      <c r="A167" s="292" t="s">
        <v>96</v>
      </c>
      <c r="B167" s="30" t="s">
        <v>592</v>
      </c>
      <c r="C167" s="58"/>
      <c r="D167" s="65"/>
      <c r="E167" s="58"/>
      <c r="F167" s="6"/>
      <c r="G167" s="7"/>
      <c r="H167" s="27"/>
      <c r="I167" s="214"/>
    </row>
    <row r="168" spans="1:9" s="210" customFormat="1" ht="16.5" customHeight="1">
      <c r="A168" s="292"/>
      <c r="B168" s="115" t="s">
        <v>593</v>
      </c>
      <c r="C168" s="58" t="s">
        <v>30</v>
      </c>
      <c r="D168" s="229">
        <v>7</v>
      </c>
      <c r="E168" s="230" t="s">
        <v>19</v>
      </c>
      <c r="F168" s="6"/>
      <c r="G168" s="201" t="s">
        <v>13</v>
      </c>
      <c r="H168" s="27">
        <f>SUM(D168*F168)</f>
        <v>0</v>
      </c>
      <c r="I168" s="214"/>
    </row>
    <row r="169" spans="1:9" s="210" customFormat="1" ht="16.5" customHeight="1">
      <c r="A169" s="292"/>
      <c r="B169" s="115"/>
      <c r="C169" s="58"/>
      <c r="D169" s="65"/>
      <c r="E169" s="58"/>
      <c r="F169" s="6"/>
      <c r="G169" s="7"/>
      <c r="H169" s="27"/>
      <c r="I169" s="214"/>
    </row>
    <row r="170" spans="1:9" s="210" customFormat="1" ht="16.5" customHeight="1">
      <c r="A170" s="292"/>
      <c r="B170" s="30"/>
      <c r="C170" s="58"/>
      <c r="D170" s="65"/>
      <c r="E170" s="58"/>
      <c r="F170" s="6"/>
      <c r="G170" s="7"/>
      <c r="H170" s="27"/>
      <c r="I170" s="214"/>
    </row>
    <row r="171" spans="1:9" s="210" customFormat="1" ht="16.5" customHeight="1">
      <c r="A171" s="292" t="s">
        <v>97</v>
      </c>
      <c r="B171" s="30" t="s">
        <v>594</v>
      </c>
      <c r="C171" s="58"/>
      <c r="D171" s="65"/>
      <c r="E171" s="58"/>
      <c r="F171" s="6"/>
      <c r="G171" s="7"/>
      <c r="H171" s="27"/>
      <c r="I171" s="214"/>
    </row>
    <row r="172" spans="1:9" s="218" customFormat="1" ht="16.5" customHeight="1">
      <c r="A172" s="296"/>
      <c r="B172" s="115" t="s">
        <v>360</v>
      </c>
      <c r="C172" s="58" t="s">
        <v>3</v>
      </c>
      <c r="D172" s="116">
        <v>1</v>
      </c>
      <c r="E172" s="230" t="s">
        <v>19</v>
      </c>
      <c r="F172" s="6"/>
      <c r="G172" s="201" t="s">
        <v>13</v>
      </c>
      <c r="H172" s="27">
        <f>SUM(D172*F172)</f>
        <v>0</v>
      </c>
      <c r="I172" s="212"/>
    </row>
    <row r="173" spans="1:9" s="210" customFormat="1" ht="16.5" customHeight="1">
      <c r="A173" s="292"/>
      <c r="B173" s="30"/>
      <c r="C173" s="58"/>
      <c r="D173" s="65"/>
      <c r="E173" s="58"/>
      <c r="F173" s="6"/>
      <c r="G173" s="7"/>
      <c r="H173" s="27"/>
      <c r="I173" s="214"/>
    </row>
    <row r="174" spans="1:9" s="210" customFormat="1" ht="16.5" customHeight="1">
      <c r="A174" s="292"/>
      <c r="B174" s="30"/>
      <c r="C174" s="58"/>
      <c r="D174" s="65"/>
      <c r="E174" s="58"/>
      <c r="F174" s="6"/>
      <c r="G174" s="7"/>
      <c r="H174" s="27"/>
      <c r="I174" s="214"/>
    </row>
    <row r="175" spans="1:9" s="210" customFormat="1" ht="17.25" thickBot="1">
      <c r="A175" s="84"/>
      <c r="B175" s="32" t="s">
        <v>361</v>
      </c>
      <c r="C175" s="57"/>
      <c r="D175" s="64"/>
      <c r="E175" s="57"/>
      <c r="F175" s="167"/>
      <c r="G175" s="53"/>
      <c r="H175" s="206">
        <f>SUM(H155:H172)</f>
        <v>0</v>
      </c>
      <c r="I175" s="214"/>
    </row>
    <row r="176" spans="1:9" s="210" customFormat="1" ht="16.5" customHeight="1" thickTop="1">
      <c r="A176" s="303"/>
      <c r="B176" s="250"/>
      <c r="C176" s="249"/>
      <c r="D176" s="301"/>
      <c r="E176" s="252"/>
      <c r="F176" s="211"/>
      <c r="G176" s="212"/>
      <c r="H176" s="285"/>
    </row>
    <row r="177" spans="1:9" s="210" customFormat="1" ht="15">
      <c r="A177" s="304"/>
      <c r="B177" s="253"/>
      <c r="C177" s="245"/>
      <c r="D177" s="305"/>
      <c r="E177" s="255"/>
      <c r="F177" s="219"/>
      <c r="G177" s="218"/>
      <c r="H177" s="220"/>
    </row>
    <row r="178" spans="1:9" ht="15">
      <c r="A178" s="304"/>
      <c r="B178" s="253"/>
      <c r="C178" s="245"/>
      <c r="D178" s="305"/>
      <c r="E178" s="255"/>
      <c r="F178" s="219"/>
      <c r="G178" s="218"/>
      <c r="H178" s="220"/>
    </row>
    <row r="179" spans="1:9" ht="16.5">
      <c r="A179" s="83" t="s">
        <v>763</v>
      </c>
      <c r="B179" s="28" t="s">
        <v>764</v>
      </c>
      <c r="C179" s="56"/>
      <c r="D179" s="63"/>
      <c r="E179" s="56"/>
      <c r="F179" s="9"/>
      <c r="G179" s="8"/>
      <c r="H179" s="16"/>
    </row>
    <row r="180" spans="1:9" ht="15">
      <c r="A180" s="304"/>
      <c r="B180" s="253"/>
      <c r="C180" s="245"/>
      <c r="D180" s="305"/>
      <c r="E180" s="255"/>
      <c r="F180" s="219"/>
      <c r="G180" s="218"/>
      <c r="H180" s="220"/>
    </row>
    <row r="181" spans="1:9" s="210" customFormat="1" ht="35.25" customHeight="1">
      <c r="A181" s="292" t="s">
        <v>87</v>
      </c>
      <c r="B181" s="30" t="s">
        <v>754</v>
      </c>
      <c r="C181" s="58"/>
      <c r="D181" s="65"/>
      <c r="E181" s="58"/>
      <c r="F181" s="6"/>
      <c r="G181" s="7"/>
      <c r="H181" s="27"/>
      <c r="I181" s="214"/>
    </row>
    <row r="182" spans="1:9" s="210" customFormat="1" ht="16.5" customHeight="1">
      <c r="A182" s="82"/>
      <c r="B182" s="37" t="s">
        <v>753</v>
      </c>
      <c r="C182" s="58" t="s">
        <v>30</v>
      </c>
      <c r="D182" s="229">
        <v>1</v>
      </c>
      <c r="E182" s="230" t="s">
        <v>19</v>
      </c>
      <c r="F182" s="6"/>
      <c r="G182" s="201" t="s">
        <v>13</v>
      </c>
      <c r="H182" s="27">
        <f>SUM(D182*F182)</f>
        <v>0</v>
      </c>
      <c r="I182" s="214"/>
    </row>
    <row r="185" spans="1:9" s="210" customFormat="1" ht="16.5" customHeight="1">
      <c r="A185" s="292" t="s">
        <v>88</v>
      </c>
      <c r="B185" s="30" t="s">
        <v>758</v>
      </c>
      <c r="C185" s="58"/>
      <c r="D185" s="65"/>
      <c r="E185" s="58"/>
      <c r="F185" s="6"/>
      <c r="G185" s="7"/>
      <c r="H185" s="27"/>
      <c r="I185" s="214"/>
    </row>
    <row r="186" spans="1:9" s="210" customFormat="1" ht="16.5" customHeight="1">
      <c r="A186" s="82"/>
      <c r="B186" s="37" t="s">
        <v>756</v>
      </c>
      <c r="C186" s="58" t="s">
        <v>3</v>
      </c>
      <c r="D186" s="229">
        <f>SUM(H103+H139+H149+H175)</f>
        <v>0</v>
      </c>
      <c r="E186" s="230" t="s">
        <v>19</v>
      </c>
      <c r="F186" s="6">
        <v>0.05</v>
      </c>
      <c r="G186" s="201" t="s">
        <v>13</v>
      </c>
      <c r="H186" s="27">
        <f>SUM(D186*F186)</f>
        <v>0</v>
      </c>
      <c r="I186" s="214"/>
    </row>
    <row r="189" spans="1:9" s="210" customFormat="1" ht="17.25" thickBot="1">
      <c r="A189" s="84"/>
      <c r="B189" s="32" t="s">
        <v>760</v>
      </c>
      <c r="C189" s="57"/>
      <c r="D189" s="64"/>
      <c r="E189" s="57"/>
      <c r="F189" s="167"/>
      <c r="G189" s="53"/>
      <c r="H189" s="206">
        <f>SUM(H181:H186)</f>
        <v>0</v>
      </c>
      <c r="I189" s="214"/>
    </row>
    <row r="190" spans="1:9" ht="13.5" thickTop="1"/>
    <row r="191" spans="1:9" s="217" customFormat="1" ht="19.5" thickBot="1">
      <c r="A191" s="173"/>
      <c r="B191" s="174" t="s">
        <v>766</v>
      </c>
      <c r="C191" s="175"/>
      <c r="D191" s="176"/>
      <c r="E191" s="175"/>
      <c r="F191" s="179"/>
      <c r="G191" s="178"/>
      <c r="H191" s="288">
        <f>SUM(H139+H149+H175+H189)</f>
        <v>0</v>
      </c>
      <c r="I191" s="216"/>
    </row>
    <row r="192" spans="1:9" ht="13.5" thickTop="1"/>
  </sheetData>
  <sheetProtection password="CFBB" sheet="1" objects="1" scenarios="1"/>
  <pageMargins left="0.70866141732283472" right="0.70866141732283472" top="0.74803149606299213" bottom="0.74803149606299213" header="0" footer="0"/>
  <pageSetup paperSize="9" orientation="portrait" verticalDpi="300" r:id="rId1"/>
  <headerFooter alignWithMargins="0">
    <oddFooter>&amp;L&amp;10II.NADSTREŠNICA&amp;C&amp;10&amp;P/&amp;N&amp;R&amp;10GRADBENO OBRTNA DELA</oddFooter>
  </headerFooter>
  <rowBreaks count="8" manualBreakCount="8">
    <brk id="19" max="16383" man="1"/>
    <brk id="48" max="16383" man="1"/>
    <brk id="71" max="16383" man="1"/>
    <brk id="90" max="16383" man="1"/>
    <brk id="106" max="16383" man="1"/>
    <brk id="142" max="16383" man="1"/>
    <brk id="152" max="16383" man="1"/>
    <brk id="178" max="16383" man="1"/>
  </rowBreaks>
</worksheet>
</file>

<file path=xl/worksheets/sheet8.xml><?xml version="1.0" encoding="utf-8"?>
<worksheet xmlns="http://schemas.openxmlformats.org/spreadsheetml/2006/main" xmlns:r="http://schemas.openxmlformats.org/officeDocument/2006/relationships">
  <dimension ref="A1:AN198"/>
  <sheetViews>
    <sheetView view="pageLayout" topLeftCell="A139" zoomScaleSheetLayoutView="100" workbookViewId="0">
      <selection activeCell="F13" sqref="F13"/>
    </sheetView>
  </sheetViews>
  <sheetFormatPr defaultColWidth="9.140625" defaultRowHeight="12.75"/>
  <cols>
    <col min="1" max="1" width="10.7109375" style="256" customWidth="1"/>
    <col min="2" max="2" width="43.7109375" style="257" customWidth="1"/>
    <col min="3" max="3" width="6.28515625" style="258" customWidth="1"/>
    <col min="4" max="4" width="10.7109375" style="259" customWidth="1"/>
    <col min="5" max="5" width="2.140625" style="260" customWidth="1"/>
    <col min="6" max="6" width="10.7109375" style="222" customWidth="1"/>
    <col min="7" max="7" width="2.140625" style="221" customWidth="1"/>
    <col min="8" max="8" width="11.140625" style="223" customWidth="1"/>
    <col min="9" max="9" width="9.140625" style="187"/>
    <col min="10" max="11" width="9.140625" style="188"/>
    <col min="12" max="16384" width="9.140625" style="187"/>
  </cols>
  <sheetData>
    <row r="1" spans="1:38" ht="16.5">
      <c r="A1" s="17"/>
      <c r="B1" s="18"/>
      <c r="C1" s="17"/>
      <c r="D1" s="17"/>
      <c r="E1" s="55"/>
      <c r="F1" s="6"/>
      <c r="G1" s="7"/>
      <c r="H1" s="26"/>
    </row>
    <row r="2" spans="1:38" s="193" customFormat="1" ht="16.5">
      <c r="A2" s="19" t="s">
        <v>9</v>
      </c>
      <c r="B2" s="20" t="s">
        <v>4</v>
      </c>
      <c r="C2" s="21" t="s">
        <v>5</v>
      </c>
      <c r="D2" s="22" t="s">
        <v>6</v>
      </c>
      <c r="E2" s="10"/>
      <c r="F2" s="190" t="s">
        <v>7</v>
      </c>
      <c r="G2" s="189"/>
      <c r="H2" s="23" t="s">
        <v>11</v>
      </c>
      <c r="I2" s="191"/>
      <c r="J2" s="192"/>
      <c r="K2" s="192"/>
      <c r="L2" s="191"/>
      <c r="M2" s="191"/>
      <c r="N2" s="191"/>
      <c r="O2" s="191"/>
      <c r="P2" s="191"/>
      <c r="Q2" s="191"/>
      <c r="R2" s="191"/>
      <c r="S2" s="191"/>
      <c r="T2" s="191"/>
      <c r="U2" s="191"/>
      <c r="V2" s="191"/>
      <c r="W2" s="191"/>
      <c r="X2" s="191"/>
      <c r="Y2" s="191"/>
      <c r="Z2" s="191"/>
      <c r="AA2" s="191"/>
      <c r="AB2" s="191"/>
      <c r="AC2" s="191"/>
      <c r="AD2" s="191"/>
      <c r="AE2" s="191"/>
      <c r="AF2" s="191"/>
      <c r="AG2" s="191"/>
      <c r="AH2" s="191"/>
      <c r="AK2" s="191"/>
      <c r="AL2" s="191"/>
    </row>
    <row r="3" spans="1:38" s="191" customFormat="1" ht="16.5">
      <c r="A3" s="157"/>
      <c r="B3" s="158"/>
      <c r="C3" s="159"/>
      <c r="D3" s="160"/>
      <c r="E3" s="161"/>
      <c r="F3" s="195"/>
      <c r="G3" s="194"/>
      <c r="H3" s="26"/>
      <c r="J3" s="192"/>
      <c r="K3" s="192"/>
    </row>
    <row r="4" spans="1:38" s="198" customFormat="1" ht="18">
      <c r="A4" s="144" t="s">
        <v>60</v>
      </c>
      <c r="B4" s="145" t="s">
        <v>693</v>
      </c>
      <c r="C4" s="164"/>
      <c r="D4" s="162"/>
      <c r="E4" s="162"/>
      <c r="F4" s="197"/>
      <c r="G4" s="196"/>
      <c r="H4" s="79"/>
      <c r="J4" s="199"/>
      <c r="K4" s="199"/>
    </row>
    <row r="5" spans="1:38" ht="16.5">
      <c r="A5" s="24"/>
      <c r="B5" s="25"/>
      <c r="C5" s="11"/>
      <c r="D5" s="12"/>
      <c r="E5" s="5"/>
      <c r="F5" s="6"/>
      <c r="G5" s="7"/>
      <c r="H5" s="26"/>
    </row>
    <row r="6" spans="1:38" ht="16.5">
      <c r="A6" s="185" t="s">
        <v>61</v>
      </c>
      <c r="B6" s="28" t="s">
        <v>18</v>
      </c>
      <c r="C6" s="29"/>
      <c r="D6" s="29"/>
      <c r="E6" s="56"/>
      <c r="F6" s="9"/>
      <c r="G6" s="8"/>
      <c r="H6" s="16"/>
    </row>
    <row r="7" spans="1:38" ht="16.5">
      <c r="A7" s="11"/>
      <c r="B7" s="25"/>
      <c r="C7" s="11"/>
      <c r="D7" s="11"/>
      <c r="E7" s="4"/>
      <c r="F7" s="6"/>
      <c r="G7" s="7"/>
      <c r="H7" s="26"/>
    </row>
    <row r="8" spans="1:38" ht="50.25" customHeight="1">
      <c r="A8" s="224">
        <f>A7+1</f>
        <v>1</v>
      </c>
      <c r="B8" s="30" t="s">
        <v>729</v>
      </c>
      <c r="C8" s="225"/>
      <c r="D8" s="226"/>
      <c r="E8" s="226"/>
      <c r="F8" s="200"/>
      <c r="G8" s="201"/>
      <c r="H8" s="202"/>
    </row>
    <row r="9" spans="1:38" ht="16.5" customHeight="1">
      <c r="A9" s="227"/>
      <c r="B9" s="228" t="s">
        <v>20</v>
      </c>
      <c r="C9" s="225" t="s">
        <v>12</v>
      </c>
      <c r="D9" s="229">
        <v>156</v>
      </c>
      <c r="E9" s="230" t="s">
        <v>19</v>
      </c>
      <c r="F9" s="203"/>
      <c r="G9" s="201" t="s">
        <v>13</v>
      </c>
      <c r="H9" s="204">
        <f>D9*F9</f>
        <v>0</v>
      </c>
    </row>
    <row r="10" spans="1:38" ht="16.5">
      <c r="A10" s="227"/>
      <c r="B10" s="228"/>
      <c r="C10" s="225"/>
      <c r="D10" s="229"/>
      <c r="E10" s="229"/>
      <c r="F10" s="203"/>
      <c r="G10" s="201"/>
      <c r="H10" s="205"/>
    </row>
    <row r="11" spans="1:38" ht="16.5">
      <c r="A11" s="227"/>
      <c r="B11" s="228"/>
      <c r="C11" s="225"/>
      <c r="D11" s="229"/>
      <c r="E11" s="229"/>
      <c r="F11" s="203"/>
      <c r="G11" s="201"/>
      <c r="H11" s="205"/>
    </row>
    <row r="12" spans="1:38" ht="33">
      <c r="A12" s="224">
        <f>A8+1</f>
        <v>2</v>
      </c>
      <c r="B12" s="30" t="s">
        <v>730</v>
      </c>
      <c r="C12" s="225"/>
      <c r="D12" s="226"/>
      <c r="E12" s="226"/>
      <c r="F12" s="200"/>
      <c r="G12" s="201"/>
      <c r="H12" s="202"/>
    </row>
    <row r="13" spans="1:38" ht="16.5">
      <c r="A13" s="227"/>
      <c r="B13" s="228" t="s">
        <v>21</v>
      </c>
      <c r="C13" s="225" t="s">
        <v>1</v>
      </c>
      <c r="D13" s="229">
        <v>36</v>
      </c>
      <c r="E13" s="230" t="s">
        <v>19</v>
      </c>
      <c r="F13" s="203"/>
      <c r="G13" s="201" t="s">
        <v>13</v>
      </c>
      <c r="H13" s="204">
        <f>D13*F13</f>
        <v>0</v>
      </c>
    </row>
    <row r="14" spans="1:38" ht="16.5">
      <c r="A14" s="227"/>
      <c r="B14" s="228"/>
      <c r="C14" s="225"/>
      <c r="D14" s="229"/>
      <c r="E14" s="230"/>
      <c r="F14" s="203"/>
      <c r="G14" s="201"/>
      <c r="H14" s="204"/>
    </row>
    <row r="15" spans="1:38" ht="16.5">
      <c r="A15" s="227"/>
      <c r="B15" s="228"/>
      <c r="C15" s="225"/>
      <c r="D15" s="229"/>
      <c r="E15" s="230"/>
      <c r="F15" s="203"/>
      <c r="G15" s="201"/>
      <c r="H15" s="204"/>
    </row>
    <row r="16" spans="1:38" ht="66" customHeight="1">
      <c r="A16" s="224">
        <f>A12+1</f>
        <v>3</v>
      </c>
      <c r="B16" s="30" t="s">
        <v>726</v>
      </c>
      <c r="C16" s="225"/>
      <c r="D16" s="229"/>
      <c r="E16" s="230"/>
      <c r="F16" s="203"/>
      <c r="G16" s="201"/>
      <c r="H16" s="204"/>
    </row>
    <row r="17" spans="1:9" ht="16.5">
      <c r="A17" s="227"/>
      <c r="B17" s="228" t="s">
        <v>694</v>
      </c>
      <c r="C17" s="225" t="s">
        <v>1</v>
      </c>
      <c r="D17" s="229">
        <v>6.05</v>
      </c>
      <c r="E17" s="230" t="s">
        <v>19</v>
      </c>
      <c r="F17" s="203"/>
      <c r="G17" s="201" t="s">
        <v>13</v>
      </c>
      <c r="H17" s="204">
        <f>D17*F17</f>
        <v>0</v>
      </c>
    </row>
    <row r="18" spans="1:9" ht="16.5">
      <c r="A18" s="227"/>
      <c r="B18" s="228"/>
      <c r="C18" s="225"/>
      <c r="D18" s="229"/>
      <c r="E18" s="230"/>
      <c r="F18" s="203"/>
      <c r="G18" s="201"/>
      <c r="H18" s="204"/>
    </row>
    <row r="19" spans="1:9" ht="16.5">
      <c r="A19" s="227"/>
      <c r="B19" s="228"/>
      <c r="C19" s="225"/>
      <c r="D19" s="229"/>
      <c r="E19" s="230"/>
      <c r="F19" s="203"/>
      <c r="G19" s="201"/>
      <c r="H19" s="204"/>
    </row>
    <row r="20" spans="1:9" ht="33">
      <c r="A20" s="224">
        <f>A16+1</f>
        <v>4</v>
      </c>
      <c r="B20" s="30" t="s">
        <v>731</v>
      </c>
      <c r="C20" s="225"/>
      <c r="D20" s="229"/>
      <c r="E20" s="230"/>
      <c r="F20" s="203"/>
      <c r="G20" s="201"/>
      <c r="H20" s="204"/>
    </row>
    <row r="21" spans="1:9" ht="16.5">
      <c r="A21" s="227"/>
      <c r="B21" s="228" t="s">
        <v>695</v>
      </c>
      <c r="C21" s="225" t="s">
        <v>1</v>
      </c>
      <c r="D21" s="229">
        <v>4.8</v>
      </c>
      <c r="E21" s="230" t="s">
        <v>19</v>
      </c>
      <c r="F21" s="203"/>
      <c r="G21" s="201" t="s">
        <v>13</v>
      </c>
      <c r="H21" s="204">
        <f>D21*F21</f>
        <v>0</v>
      </c>
    </row>
    <row r="22" spans="1:9" ht="16.5">
      <c r="A22" s="227"/>
      <c r="B22" s="228"/>
      <c r="C22" s="225"/>
      <c r="D22" s="229"/>
      <c r="E22" s="230"/>
      <c r="F22" s="203"/>
      <c r="G22" s="201"/>
      <c r="H22" s="204"/>
    </row>
    <row r="23" spans="1:9" ht="16.5">
      <c r="A23" s="227"/>
      <c r="B23" s="228"/>
      <c r="C23" s="225"/>
      <c r="D23" s="229"/>
      <c r="E23" s="229"/>
      <c r="F23" s="203"/>
      <c r="G23" s="201"/>
      <c r="H23" s="205"/>
    </row>
    <row r="24" spans="1:9" ht="17.25" thickBot="1">
      <c r="A24" s="31"/>
      <c r="B24" s="32" t="s">
        <v>22</v>
      </c>
      <c r="C24" s="57"/>
      <c r="D24" s="33"/>
      <c r="E24" s="57"/>
      <c r="F24" s="167"/>
      <c r="G24" s="53"/>
      <c r="H24" s="206">
        <f>SUM(H8:H21)</f>
        <v>0</v>
      </c>
    </row>
    <row r="25" spans="1:9" ht="17.25" thickTop="1">
      <c r="A25" s="35"/>
      <c r="B25" s="25"/>
      <c r="C25" s="4"/>
      <c r="D25" s="11"/>
      <c r="E25" s="4"/>
      <c r="F25" s="6"/>
      <c r="G25" s="7"/>
      <c r="H25" s="26"/>
    </row>
    <row r="26" spans="1:9" ht="16.5">
      <c r="A26" s="24"/>
      <c r="B26" s="25"/>
      <c r="C26" s="4"/>
      <c r="D26" s="11"/>
      <c r="E26" s="4"/>
      <c r="F26" s="6"/>
      <c r="G26" s="7"/>
      <c r="H26" s="26"/>
    </row>
    <row r="27" spans="1:9" s="210" customFormat="1" ht="15">
      <c r="A27" s="231"/>
      <c r="B27" s="232"/>
      <c r="C27" s="233"/>
      <c r="D27" s="234"/>
      <c r="E27" s="235"/>
      <c r="F27" s="208"/>
      <c r="G27" s="207"/>
      <c r="H27" s="209"/>
      <c r="I27" s="188"/>
    </row>
    <row r="28" spans="1:9" ht="16.5">
      <c r="A28" s="185" t="s">
        <v>62</v>
      </c>
      <c r="B28" s="28" t="s">
        <v>23</v>
      </c>
      <c r="C28" s="56"/>
      <c r="D28" s="29"/>
      <c r="E28" s="56"/>
      <c r="F28" s="9"/>
      <c r="G28" s="8"/>
      <c r="H28" s="16"/>
      <c r="I28" s="188"/>
    </row>
    <row r="29" spans="1:9" s="210" customFormat="1" ht="16.5">
      <c r="A29" s="236"/>
      <c r="B29" s="237"/>
      <c r="C29" s="238"/>
      <c r="D29" s="239"/>
      <c r="E29" s="240"/>
      <c r="F29" s="211"/>
      <c r="G29" s="212"/>
      <c r="H29" s="213"/>
      <c r="I29" s="188"/>
    </row>
    <row r="30" spans="1:9" s="210" customFormat="1" ht="33">
      <c r="A30" s="241">
        <f>A29+1</f>
        <v>1</v>
      </c>
      <c r="B30" s="30" t="s">
        <v>769</v>
      </c>
      <c r="C30" s="238"/>
      <c r="D30" s="239"/>
      <c r="E30" s="240"/>
      <c r="F30" s="211"/>
      <c r="G30" s="212"/>
      <c r="H30" s="213"/>
      <c r="I30" s="188"/>
    </row>
    <row r="31" spans="1:9" ht="18">
      <c r="A31" s="241"/>
      <c r="B31" s="228" t="s">
        <v>770</v>
      </c>
      <c r="C31" s="225" t="s">
        <v>697</v>
      </c>
      <c r="D31" s="229">
        <v>63</v>
      </c>
      <c r="E31" s="230" t="s">
        <v>19</v>
      </c>
      <c r="F31" s="203"/>
      <c r="G31" s="201" t="s">
        <v>13</v>
      </c>
      <c r="H31" s="204">
        <f>D31*F31</f>
        <v>0</v>
      </c>
      <c r="I31" s="188"/>
    </row>
    <row r="32" spans="1:9" ht="16.5">
      <c r="A32" s="241"/>
      <c r="B32" s="228"/>
      <c r="C32" s="225"/>
      <c r="D32" s="229"/>
      <c r="E32" s="230"/>
      <c r="F32" s="203"/>
      <c r="G32" s="201"/>
      <c r="H32" s="204"/>
      <c r="I32" s="188"/>
    </row>
    <row r="33" spans="1:9" s="210" customFormat="1" ht="16.5">
      <c r="A33" s="241"/>
      <c r="B33" s="242"/>
      <c r="C33" s="243"/>
      <c r="D33" s="239"/>
      <c r="E33" s="244"/>
      <c r="F33" s="211"/>
      <c r="G33" s="212"/>
      <c r="H33" s="213"/>
      <c r="I33" s="188"/>
    </row>
    <row r="34" spans="1:9" s="210" customFormat="1" ht="33">
      <c r="A34" s="241">
        <f>A30+1</f>
        <v>2</v>
      </c>
      <c r="B34" s="30" t="s">
        <v>24</v>
      </c>
      <c r="C34" s="243"/>
      <c r="D34" s="239"/>
      <c r="E34" s="244"/>
      <c r="F34" s="211"/>
      <c r="G34" s="212"/>
      <c r="H34" s="213"/>
      <c r="I34" s="214"/>
    </row>
    <row r="35" spans="1:9" ht="16.5">
      <c r="A35" s="241"/>
      <c r="B35" s="228" t="s">
        <v>25</v>
      </c>
      <c r="C35" s="225" t="s">
        <v>698</v>
      </c>
      <c r="D35" s="229">
        <v>156</v>
      </c>
      <c r="E35" s="230" t="s">
        <v>19</v>
      </c>
      <c r="F35" s="203"/>
      <c r="G35" s="201" t="s">
        <v>13</v>
      </c>
      <c r="H35" s="204">
        <f>D35*F35</f>
        <v>0</v>
      </c>
      <c r="I35" s="188"/>
    </row>
    <row r="36" spans="1:9" s="210" customFormat="1" ht="16.5">
      <c r="A36" s="241"/>
      <c r="B36" s="242"/>
      <c r="C36" s="243"/>
      <c r="D36" s="239"/>
      <c r="E36" s="244"/>
      <c r="F36" s="211"/>
      <c r="G36" s="212"/>
      <c r="H36" s="213"/>
      <c r="I36" s="214"/>
    </row>
    <row r="37" spans="1:9" s="210" customFormat="1" ht="16.5">
      <c r="A37" s="241"/>
      <c r="B37" s="242"/>
      <c r="C37" s="243"/>
      <c r="D37" s="239"/>
      <c r="E37" s="244"/>
      <c r="F37" s="211"/>
      <c r="G37" s="212"/>
      <c r="H37" s="213"/>
      <c r="I37" s="214"/>
    </row>
    <row r="38" spans="1:9" s="210" customFormat="1" ht="33">
      <c r="A38" s="241">
        <f>A34+1</f>
        <v>3</v>
      </c>
      <c r="B38" s="30" t="s">
        <v>26</v>
      </c>
      <c r="C38" s="243"/>
      <c r="D38" s="239"/>
      <c r="E38" s="244"/>
      <c r="F38" s="211"/>
      <c r="G38" s="212"/>
      <c r="H38" s="213"/>
      <c r="I38" s="214"/>
    </row>
    <row r="39" spans="1:9" ht="16.5">
      <c r="A39" s="241"/>
      <c r="B39" s="228" t="s">
        <v>27</v>
      </c>
      <c r="C39" s="225" t="s">
        <v>698</v>
      </c>
      <c r="D39" s="229">
        <v>156</v>
      </c>
      <c r="E39" s="230" t="s">
        <v>19</v>
      </c>
      <c r="F39" s="203"/>
      <c r="G39" s="201" t="s">
        <v>13</v>
      </c>
      <c r="H39" s="204">
        <f>D39*F39</f>
        <v>0</v>
      </c>
      <c r="I39" s="188"/>
    </row>
    <row r="40" spans="1:9" s="210" customFormat="1" ht="16.5">
      <c r="A40" s="245"/>
      <c r="B40" s="242"/>
      <c r="C40" s="243"/>
      <c r="D40" s="239"/>
      <c r="E40" s="244"/>
      <c r="F40" s="211"/>
      <c r="G40" s="212"/>
      <c r="H40" s="213"/>
      <c r="I40" s="214"/>
    </row>
    <row r="41" spans="1:9" s="210" customFormat="1" ht="16.5">
      <c r="A41" s="245"/>
      <c r="B41" s="242"/>
      <c r="C41" s="243"/>
      <c r="D41" s="239"/>
      <c r="E41" s="244"/>
      <c r="F41" s="211"/>
      <c r="G41" s="212"/>
      <c r="H41" s="213"/>
      <c r="I41" s="214"/>
    </row>
    <row r="42" spans="1:9" s="210" customFormat="1" ht="33">
      <c r="A42" s="241">
        <f>A38+1</f>
        <v>4</v>
      </c>
      <c r="B42" s="30" t="s">
        <v>771</v>
      </c>
      <c r="C42" s="243"/>
      <c r="D42" s="239"/>
      <c r="E42" s="244"/>
      <c r="F42" s="211"/>
      <c r="G42" s="212"/>
      <c r="H42" s="213"/>
      <c r="I42" s="214"/>
    </row>
    <row r="43" spans="1:9" ht="16.5">
      <c r="A43" s="241"/>
      <c r="B43" s="228" t="s">
        <v>772</v>
      </c>
      <c r="C43" s="225" t="s">
        <v>698</v>
      </c>
      <c r="D43" s="229">
        <v>3</v>
      </c>
      <c r="E43" s="230" t="s">
        <v>19</v>
      </c>
      <c r="F43" s="203"/>
      <c r="G43" s="201" t="s">
        <v>13</v>
      </c>
      <c r="H43" s="204">
        <f>D43*F43</f>
        <v>0</v>
      </c>
      <c r="I43" s="188"/>
    </row>
    <row r="44" spans="1:9" s="210" customFormat="1" ht="16.5">
      <c r="A44" s="245"/>
      <c r="B44" s="242"/>
      <c r="C44" s="243"/>
      <c r="D44" s="239"/>
      <c r="E44" s="244"/>
      <c r="F44" s="211"/>
      <c r="G44" s="212"/>
      <c r="H44" s="213"/>
      <c r="I44" s="214"/>
    </row>
    <row r="45" spans="1:9" s="210" customFormat="1" ht="16.5">
      <c r="A45" s="245"/>
      <c r="B45" s="242"/>
      <c r="C45" s="243"/>
      <c r="D45" s="239"/>
      <c r="E45" s="244"/>
      <c r="F45" s="211"/>
      <c r="G45" s="212"/>
      <c r="H45" s="213"/>
      <c r="I45" s="214"/>
    </row>
    <row r="46" spans="1:9" s="210" customFormat="1" ht="33">
      <c r="A46" s="241">
        <f>A42+1</f>
        <v>5</v>
      </c>
      <c r="B46" s="30" t="s">
        <v>773</v>
      </c>
      <c r="C46" s="243"/>
      <c r="D46" s="239"/>
      <c r="E46" s="244"/>
      <c r="F46" s="211"/>
      <c r="G46" s="212"/>
      <c r="H46" s="213"/>
      <c r="I46" s="214"/>
    </row>
    <row r="47" spans="1:9" ht="16.5">
      <c r="A47" s="241"/>
      <c r="B47" s="228" t="s">
        <v>774</v>
      </c>
      <c r="C47" s="225" t="s">
        <v>698</v>
      </c>
      <c r="D47" s="229">
        <v>1.1000000000000001</v>
      </c>
      <c r="E47" s="230" t="s">
        <v>19</v>
      </c>
      <c r="F47" s="203"/>
      <c r="G47" s="201" t="s">
        <v>13</v>
      </c>
      <c r="H47" s="204">
        <f>D47*F47</f>
        <v>0</v>
      </c>
      <c r="I47" s="188"/>
    </row>
    <row r="48" spans="1:9" s="210" customFormat="1" ht="16.5">
      <c r="A48" s="241"/>
      <c r="B48" s="242"/>
      <c r="C48" s="243"/>
      <c r="D48" s="239"/>
      <c r="E48" s="244"/>
      <c r="F48" s="211"/>
      <c r="G48" s="212"/>
      <c r="H48" s="213"/>
      <c r="I48" s="214"/>
    </row>
    <row r="49" spans="1:9" s="210" customFormat="1" ht="16.5">
      <c r="A49" s="241"/>
      <c r="B49" s="242"/>
      <c r="C49" s="243"/>
      <c r="D49" s="239"/>
      <c r="E49" s="244"/>
      <c r="F49" s="211"/>
      <c r="G49" s="212"/>
      <c r="H49" s="213"/>
      <c r="I49" s="214"/>
    </row>
    <row r="50" spans="1:9" s="210" customFormat="1" ht="33">
      <c r="A50" s="241">
        <f>A46+1</f>
        <v>6</v>
      </c>
      <c r="B50" s="30" t="s">
        <v>793</v>
      </c>
      <c r="C50" s="243"/>
      <c r="D50" s="239"/>
      <c r="E50" s="244"/>
      <c r="F50" s="211"/>
      <c r="G50" s="212"/>
      <c r="H50" s="213"/>
      <c r="I50" s="214"/>
    </row>
    <row r="51" spans="1:9" ht="18">
      <c r="A51" s="241"/>
      <c r="B51" s="228" t="s">
        <v>794</v>
      </c>
      <c r="C51" s="225" t="s">
        <v>696</v>
      </c>
      <c r="D51" s="229">
        <v>29</v>
      </c>
      <c r="E51" s="230" t="s">
        <v>19</v>
      </c>
      <c r="F51" s="203"/>
      <c r="G51" s="201" t="s">
        <v>13</v>
      </c>
      <c r="H51" s="204">
        <f>D51*F51</f>
        <v>0</v>
      </c>
      <c r="I51" s="188"/>
    </row>
    <row r="52" spans="1:9" s="210" customFormat="1" ht="16.5">
      <c r="A52" s="241"/>
      <c r="B52" s="242"/>
      <c r="C52" s="243"/>
      <c r="D52" s="239"/>
      <c r="E52" s="244"/>
      <c r="F52" s="211"/>
      <c r="G52" s="212"/>
      <c r="H52" s="213"/>
      <c r="I52" s="214"/>
    </row>
    <row r="53" spans="1:9" s="210" customFormat="1" ht="16.5">
      <c r="A53" s="241"/>
      <c r="B53" s="242"/>
      <c r="C53" s="243"/>
      <c r="D53" s="239"/>
      <c r="E53" s="244"/>
      <c r="F53" s="211"/>
      <c r="G53" s="212"/>
      <c r="H53" s="213"/>
      <c r="I53" s="214"/>
    </row>
    <row r="54" spans="1:9" s="210" customFormat="1" ht="33">
      <c r="A54" s="241">
        <f>A50+1</f>
        <v>7</v>
      </c>
      <c r="B54" s="30" t="s">
        <v>795</v>
      </c>
      <c r="C54" s="243"/>
      <c r="D54" s="239"/>
      <c r="E54" s="244"/>
      <c r="F54" s="211"/>
      <c r="G54" s="212"/>
      <c r="H54" s="213"/>
      <c r="I54" s="214"/>
    </row>
    <row r="55" spans="1:9" ht="18">
      <c r="A55" s="241"/>
      <c r="B55" s="228" t="s">
        <v>796</v>
      </c>
      <c r="C55" s="225" t="s">
        <v>696</v>
      </c>
      <c r="D55" s="229">
        <v>3</v>
      </c>
      <c r="E55" s="230" t="s">
        <v>19</v>
      </c>
      <c r="F55" s="203"/>
      <c r="G55" s="201" t="s">
        <v>13</v>
      </c>
      <c r="H55" s="204">
        <f>D55*F55</f>
        <v>0</v>
      </c>
      <c r="I55" s="188"/>
    </row>
    <row r="56" spans="1:9" s="210" customFormat="1" ht="16.5">
      <c r="A56" s="241"/>
      <c r="B56" s="242"/>
      <c r="C56" s="243"/>
      <c r="D56" s="239"/>
      <c r="E56" s="244"/>
      <c r="F56" s="211"/>
      <c r="G56" s="212"/>
      <c r="H56" s="213"/>
      <c r="I56" s="214"/>
    </row>
    <row r="57" spans="1:9" s="210" customFormat="1" ht="16.5">
      <c r="A57" s="241"/>
      <c r="B57" s="242"/>
      <c r="C57" s="243"/>
      <c r="D57" s="239"/>
      <c r="E57" s="244"/>
      <c r="F57" s="211"/>
      <c r="G57" s="212"/>
      <c r="H57" s="213"/>
      <c r="I57" s="214"/>
    </row>
    <row r="58" spans="1:9" s="210" customFormat="1" ht="49.5">
      <c r="A58" s="241">
        <f>A54+1</f>
        <v>8</v>
      </c>
      <c r="B58" s="30" t="s">
        <v>775</v>
      </c>
      <c r="C58" s="243"/>
      <c r="D58" s="239"/>
      <c r="E58" s="244"/>
      <c r="F58" s="211"/>
      <c r="G58" s="212"/>
      <c r="H58" s="213"/>
      <c r="I58" s="214"/>
    </row>
    <row r="59" spans="1:9" ht="18">
      <c r="A59" s="241"/>
      <c r="B59" s="228" t="s">
        <v>776</v>
      </c>
      <c r="C59" s="225" t="s">
        <v>696</v>
      </c>
      <c r="D59" s="229">
        <v>13.3</v>
      </c>
      <c r="E59" s="230" t="s">
        <v>19</v>
      </c>
      <c r="F59" s="203"/>
      <c r="G59" s="201" t="s">
        <v>13</v>
      </c>
      <c r="H59" s="204">
        <f>D59*F59</f>
        <v>0</v>
      </c>
      <c r="I59" s="188"/>
    </row>
    <row r="60" spans="1:9" s="210" customFormat="1" ht="16.5">
      <c r="A60" s="241"/>
      <c r="B60" s="242"/>
      <c r="C60" s="243"/>
      <c r="D60" s="239"/>
      <c r="E60" s="244"/>
      <c r="F60" s="211"/>
      <c r="G60" s="212"/>
      <c r="H60" s="213"/>
      <c r="I60" s="214"/>
    </row>
    <row r="61" spans="1:9" s="210" customFormat="1" ht="16.5">
      <c r="A61" s="241"/>
      <c r="B61" s="242"/>
      <c r="C61" s="243"/>
      <c r="D61" s="239"/>
      <c r="E61" s="244"/>
      <c r="F61" s="211"/>
      <c r="G61" s="212"/>
      <c r="H61" s="213"/>
      <c r="I61" s="214"/>
    </row>
    <row r="62" spans="1:9" s="210" customFormat="1" ht="33">
      <c r="A62" s="241">
        <f>A58+1</f>
        <v>9</v>
      </c>
      <c r="B62" s="30" t="s">
        <v>777</v>
      </c>
      <c r="C62" s="243"/>
      <c r="D62" s="239"/>
      <c r="E62" s="244"/>
      <c r="F62" s="211"/>
      <c r="G62" s="212"/>
      <c r="H62" s="213"/>
      <c r="I62" s="214"/>
    </row>
    <row r="63" spans="1:9" ht="33">
      <c r="A63" s="241"/>
      <c r="B63" s="228" t="s">
        <v>778</v>
      </c>
      <c r="C63" s="225" t="s">
        <v>697</v>
      </c>
      <c r="D63" s="229">
        <v>15</v>
      </c>
      <c r="E63" s="230" t="s">
        <v>19</v>
      </c>
      <c r="F63" s="203"/>
      <c r="G63" s="201" t="s">
        <v>13</v>
      </c>
      <c r="H63" s="204">
        <f>D63*F63</f>
        <v>0</v>
      </c>
      <c r="I63" s="188"/>
    </row>
    <row r="64" spans="1:9" s="210" customFormat="1" ht="16.5">
      <c r="A64" s="241"/>
      <c r="B64" s="242"/>
      <c r="C64" s="243"/>
      <c r="D64" s="239"/>
      <c r="E64" s="244"/>
      <c r="F64" s="211"/>
      <c r="G64" s="212"/>
      <c r="H64" s="213"/>
      <c r="I64" s="214"/>
    </row>
    <row r="65" spans="1:9" s="210" customFormat="1" ht="16.5">
      <c r="A65" s="245"/>
      <c r="B65" s="242"/>
      <c r="C65" s="243"/>
      <c r="D65" s="239"/>
      <c r="E65" s="244"/>
      <c r="F65" s="211"/>
      <c r="G65" s="212"/>
      <c r="H65" s="213"/>
      <c r="I65" s="214"/>
    </row>
    <row r="66" spans="1:9" s="210" customFormat="1" ht="49.5">
      <c r="A66" s="241">
        <f>A62+1</f>
        <v>10</v>
      </c>
      <c r="B66" s="30" t="s">
        <v>779</v>
      </c>
      <c r="C66" s="243"/>
      <c r="D66" s="239"/>
      <c r="E66" s="244"/>
      <c r="F66" s="211"/>
      <c r="G66" s="212"/>
      <c r="H66" s="213"/>
      <c r="I66" s="214"/>
    </row>
    <row r="67" spans="1:9" ht="35.25" customHeight="1">
      <c r="A67" s="241"/>
      <c r="B67" s="228" t="s">
        <v>780</v>
      </c>
      <c r="C67" s="225" t="s">
        <v>697</v>
      </c>
      <c r="D67" s="229">
        <v>11</v>
      </c>
      <c r="E67" s="230" t="s">
        <v>19</v>
      </c>
      <c r="F67" s="203"/>
      <c r="G67" s="201" t="s">
        <v>13</v>
      </c>
      <c r="H67" s="204">
        <f>D67*F67</f>
        <v>0</v>
      </c>
      <c r="I67" s="188"/>
    </row>
    <row r="68" spans="1:9" ht="16.5">
      <c r="A68" s="241"/>
      <c r="B68" s="228"/>
      <c r="C68" s="225"/>
      <c r="D68" s="229"/>
      <c r="E68" s="230"/>
      <c r="F68" s="203"/>
      <c r="G68" s="201"/>
      <c r="H68" s="204"/>
      <c r="I68" s="188"/>
    </row>
    <row r="69" spans="1:9" ht="16.5">
      <c r="A69" s="241"/>
      <c r="B69" s="228"/>
      <c r="C69" s="225"/>
      <c r="D69" s="229"/>
      <c r="E69" s="230"/>
      <c r="F69" s="203"/>
      <c r="G69" s="201"/>
      <c r="H69" s="204"/>
      <c r="I69" s="188"/>
    </row>
    <row r="70" spans="1:9" ht="49.5">
      <c r="A70" s="241">
        <f>A66+1</f>
        <v>11</v>
      </c>
      <c r="B70" s="30" t="s">
        <v>781</v>
      </c>
      <c r="C70" s="225"/>
      <c r="D70" s="229"/>
      <c r="E70" s="230"/>
      <c r="F70" s="203"/>
      <c r="G70" s="201"/>
      <c r="H70" s="204"/>
      <c r="I70" s="188"/>
    </row>
    <row r="71" spans="1:9" ht="16.5">
      <c r="A71" s="241"/>
      <c r="B71" s="228" t="s">
        <v>797</v>
      </c>
      <c r="C71" s="225" t="s">
        <v>698</v>
      </c>
      <c r="D71" s="229">
        <v>42</v>
      </c>
      <c r="E71" s="230" t="s">
        <v>19</v>
      </c>
      <c r="F71" s="203"/>
      <c r="G71" s="201" t="s">
        <v>13</v>
      </c>
      <c r="H71" s="204">
        <f>D71*F71</f>
        <v>0</v>
      </c>
      <c r="I71" s="188"/>
    </row>
    <row r="72" spans="1:9" ht="16.5">
      <c r="A72" s="241"/>
      <c r="B72" s="228"/>
      <c r="C72" s="225"/>
      <c r="D72" s="229"/>
      <c r="E72" s="230"/>
      <c r="F72" s="203"/>
      <c r="G72" s="201"/>
      <c r="H72" s="204"/>
      <c r="I72" s="188"/>
    </row>
    <row r="73" spans="1:9" ht="16.5">
      <c r="A73" s="241"/>
      <c r="B73" s="228"/>
      <c r="C73" s="225"/>
      <c r="D73" s="229"/>
      <c r="E73" s="230"/>
      <c r="F73" s="203"/>
      <c r="G73" s="201"/>
      <c r="H73" s="204"/>
      <c r="I73" s="188"/>
    </row>
    <row r="74" spans="1:9" ht="33">
      <c r="A74" s="241" t="s">
        <v>136</v>
      </c>
      <c r="B74" s="30" t="s">
        <v>782</v>
      </c>
      <c r="C74" s="225"/>
      <c r="D74" s="229"/>
      <c r="E74" s="230"/>
      <c r="F74" s="203"/>
      <c r="G74" s="201"/>
      <c r="H74" s="204"/>
      <c r="I74" s="188"/>
    </row>
    <row r="75" spans="1:9" ht="18">
      <c r="A75" s="241"/>
      <c r="B75" s="228" t="s">
        <v>783</v>
      </c>
      <c r="C75" s="225" t="s">
        <v>697</v>
      </c>
      <c r="D75" s="229">
        <v>4.2</v>
      </c>
      <c r="E75" s="230" t="s">
        <v>19</v>
      </c>
      <c r="F75" s="203"/>
      <c r="G75" s="201" t="s">
        <v>13</v>
      </c>
      <c r="H75" s="204">
        <f>D75*F75</f>
        <v>0</v>
      </c>
      <c r="I75" s="188"/>
    </row>
    <row r="76" spans="1:9" ht="16.5">
      <c r="A76" s="241"/>
      <c r="B76" s="228"/>
      <c r="C76" s="225"/>
      <c r="D76" s="229"/>
      <c r="E76" s="230"/>
      <c r="F76" s="203"/>
      <c r="G76" s="201"/>
      <c r="H76" s="204"/>
      <c r="I76" s="188"/>
    </row>
    <row r="77" spans="1:9" s="210" customFormat="1" ht="16.5">
      <c r="A77" s="246"/>
      <c r="B77" s="242"/>
      <c r="C77" s="243"/>
      <c r="D77" s="239"/>
      <c r="E77" s="244"/>
      <c r="F77" s="211"/>
      <c r="G77" s="212"/>
      <c r="H77" s="213"/>
      <c r="I77" s="214"/>
    </row>
    <row r="78" spans="1:9" s="210" customFormat="1" ht="17.25" thickBot="1">
      <c r="A78" s="31"/>
      <c r="B78" s="32" t="s">
        <v>28</v>
      </c>
      <c r="C78" s="57"/>
      <c r="D78" s="33"/>
      <c r="E78" s="57"/>
      <c r="F78" s="167"/>
      <c r="G78" s="53"/>
      <c r="H78" s="206">
        <f>SUM(H30:H75)</f>
        <v>0</v>
      </c>
      <c r="I78" s="214"/>
    </row>
    <row r="79" spans="1:9" s="210" customFormat="1" ht="17.25" thickTop="1">
      <c r="A79" s="36"/>
      <c r="B79" s="37"/>
      <c r="C79" s="58"/>
      <c r="D79" s="38"/>
      <c r="E79" s="58"/>
      <c r="F79" s="6"/>
      <c r="G79" s="7"/>
      <c r="H79" s="27"/>
      <c r="I79" s="214"/>
    </row>
    <row r="80" spans="1:9" s="210" customFormat="1" ht="16.5">
      <c r="A80" s="246"/>
      <c r="B80" s="242"/>
      <c r="C80" s="243"/>
      <c r="D80" s="239"/>
      <c r="E80" s="244"/>
      <c r="F80" s="211"/>
      <c r="G80" s="212"/>
      <c r="H80" s="213"/>
      <c r="I80" s="214"/>
    </row>
    <row r="81" spans="1:9" ht="16.5">
      <c r="A81" s="185" t="s">
        <v>335</v>
      </c>
      <c r="B81" s="28" t="s">
        <v>15</v>
      </c>
      <c r="C81" s="56"/>
      <c r="D81" s="29"/>
      <c r="E81" s="56"/>
      <c r="F81" s="9"/>
      <c r="G81" s="8"/>
      <c r="H81" s="16"/>
    </row>
    <row r="82" spans="1:9" s="210" customFormat="1" ht="16.5">
      <c r="A82" s="246"/>
      <c r="B82" s="242"/>
      <c r="C82" s="243"/>
      <c r="D82" s="239"/>
      <c r="E82" s="244"/>
      <c r="F82" s="211"/>
      <c r="G82" s="212"/>
      <c r="H82" s="213"/>
      <c r="I82" s="214"/>
    </row>
    <row r="83" spans="1:9" s="210" customFormat="1" ht="33">
      <c r="A83" s="241">
        <f>A78+1</f>
        <v>1</v>
      </c>
      <c r="B83" s="30" t="s">
        <v>784</v>
      </c>
      <c r="C83" s="243"/>
      <c r="D83" s="239"/>
      <c r="E83" s="244"/>
      <c r="F83" s="211"/>
      <c r="G83" s="212"/>
      <c r="H83" s="213"/>
      <c r="I83" s="214"/>
    </row>
    <row r="84" spans="1:9" ht="16.5">
      <c r="A84" s="241"/>
      <c r="B84" s="228" t="s">
        <v>29</v>
      </c>
      <c r="C84" s="225" t="s">
        <v>30</v>
      </c>
      <c r="D84" s="229">
        <v>15</v>
      </c>
      <c r="E84" s="230" t="s">
        <v>19</v>
      </c>
      <c r="F84" s="203"/>
      <c r="G84" s="201" t="s">
        <v>13</v>
      </c>
      <c r="H84" s="204">
        <f>D84*F84</f>
        <v>0</v>
      </c>
    </row>
    <row r="85" spans="1:9" s="210" customFormat="1" ht="16.5">
      <c r="A85" s="241"/>
      <c r="B85" s="242"/>
      <c r="C85" s="243"/>
      <c r="D85" s="239"/>
      <c r="E85" s="244"/>
      <c r="F85" s="211"/>
      <c r="G85" s="212"/>
      <c r="H85" s="213"/>
      <c r="I85" s="214"/>
    </row>
    <row r="86" spans="1:9" s="210" customFormat="1" ht="16.5">
      <c r="A86" s="241"/>
      <c r="B86" s="242"/>
      <c r="C86" s="243"/>
      <c r="D86" s="239"/>
      <c r="E86" s="244"/>
      <c r="F86" s="211"/>
      <c r="G86" s="212"/>
      <c r="H86" s="213"/>
      <c r="I86" s="214"/>
    </row>
    <row r="87" spans="1:9" s="210" customFormat="1" ht="49.5">
      <c r="A87" s="241">
        <f>A83+1</f>
        <v>2</v>
      </c>
      <c r="B87" s="30" t="s">
        <v>785</v>
      </c>
      <c r="C87" s="243"/>
      <c r="D87" s="239"/>
      <c r="E87" s="244"/>
      <c r="F87" s="211"/>
      <c r="G87" s="212"/>
      <c r="H87" s="213"/>
      <c r="I87" s="214"/>
    </row>
    <row r="88" spans="1:9" ht="16.5">
      <c r="A88" s="241"/>
      <c r="B88" s="228" t="s">
        <v>31</v>
      </c>
      <c r="C88" s="225" t="s">
        <v>699</v>
      </c>
      <c r="D88" s="229">
        <v>59</v>
      </c>
      <c r="E88" s="230" t="s">
        <v>19</v>
      </c>
      <c r="F88" s="203"/>
      <c r="G88" s="201" t="s">
        <v>13</v>
      </c>
      <c r="H88" s="204">
        <f>D88*F88</f>
        <v>0</v>
      </c>
    </row>
    <row r="89" spans="1:9" ht="16.5">
      <c r="A89" s="241"/>
      <c r="B89" s="228"/>
      <c r="C89" s="225"/>
      <c r="D89" s="229"/>
      <c r="E89" s="230"/>
      <c r="F89" s="203"/>
      <c r="G89" s="201"/>
      <c r="H89" s="204"/>
    </row>
    <row r="90" spans="1:9" ht="16.5">
      <c r="A90" s="241"/>
      <c r="B90" s="228"/>
      <c r="C90" s="225"/>
      <c r="D90" s="229"/>
      <c r="E90" s="230"/>
      <c r="F90" s="203"/>
      <c r="G90" s="201"/>
      <c r="H90" s="204"/>
    </row>
    <row r="91" spans="1:9" s="210" customFormat="1" ht="33">
      <c r="A91" s="241">
        <f>A87+1</f>
        <v>3</v>
      </c>
      <c r="B91" s="30" t="s">
        <v>786</v>
      </c>
      <c r="C91" s="243"/>
      <c r="D91" s="239"/>
      <c r="E91" s="244"/>
      <c r="F91" s="211"/>
      <c r="G91" s="212"/>
      <c r="H91" s="213"/>
      <c r="I91" s="214"/>
    </row>
    <row r="92" spans="1:9" ht="16.5">
      <c r="A92" s="241"/>
      <c r="B92" s="228" t="s">
        <v>720</v>
      </c>
      <c r="C92" s="225" t="s">
        <v>30</v>
      </c>
      <c r="D92" s="229">
        <v>2</v>
      </c>
      <c r="E92" s="230" t="s">
        <v>19</v>
      </c>
      <c r="F92" s="203"/>
      <c r="G92" s="201" t="s">
        <v>13</v>
      </c>
      <c r="H92" s="204">
        <f>D92*F92</f>
        <v>0</v>
      </c>
    </row>
    <row r="93" spans="1:9" s="210" customFormat="1" ht="16.5">
      <c r="A93" s="241"/>
      <c r="B93" s="242"/>
      <c r="C93" s="243"/>
      <c r="D93" s="239"/>
      <c r="E93" s="244"/>
      <c r="F93" s="211"/>
      <c r="G93" s="212"/>
      <c r="H93" s="213"/>
      <c r="I93" s="214"/>
    </row>
    <row r="94" spans="1:9" s="210" customFormat="1" ht="16.5">
      <c r="A94" s="241"/>
      <c r="B94" s="242"/>
      <c r="C94" s="243"/>
      <c r="D94" s="239"/>
      <c r="E94" s="244"/>
      <c r="F94" s="211"/>
      <c r="G94" s="212"/>
      <c r="H94" s="213"/>
      <c r="I94" s="214"/>
    </row>
    <row r="95" spans="1:9" s="210" customFormat="1" ht="48" customHeight="1">
      <c r="A95" s="241">
        <f>A91+1</f>
        <v>4</v>
      </c>
      <c r="B95" s="30" t="s">
        <v>714</v>
      </c>
      <c r="C95" s="243"/>
      <c r="D95" s="239"/>
      <c r="E95" s="244"/>
      <c r="F95" s="211"/>
      <c r="G95" s="212"/>
      <c r="H95" s="213"/>
      <c r="I95" s="214"/>
    </row>
    <row r="96" spans="1:9" ht="18">
      <c r="A96" s="241"/>
      <c r="B96" s="228" t="s">
        <v>704</v>
      </c>
      <c r="C96" s="225" t="s">
        <v>696</v>
      </c>
      <c r="D96" s="229">
        <v>14</v>
      </c>
      <c r="E96" s="230" t="s">
        <v>19</v>
      </c>
      <c r="F96" s="203"/>
      <c r="G96" s="201" t="s">
        <v>13</v>
      </c>
      <c r="H96" s="204">
        <f>D96*F96</f>
        <v>0</v>
      </c>
    </row>
    <row r="97" spans="1:9" s="210" customFormat="1" ht="16.5">
      <c r="A97" s="241"/>
      <c r="B97" s="242"/>
      <c r="C97" s="243"/>
      <c r="D97" s="239"/>
      <c r="E97" s="244"/>
      <c r="F97" s="211"/>
      <c r="G97" s="212"/>
      <c r="H97" s="213"/>
      <c r="I97" s="214"/>
    </row>
    <row r="98" spans="1:9" s="210" customFormat="1" ht="16.5">
      <c r="A98" s="241"/>
      <c r="B98" s="242"/>
      <c r="C98" s="243"/>
      <c r="D98" s="239"/>
      <c r="E98" s="244"/>
      <c r="F98" s="211"/>
      <c r="G98" s="212"/>
      <c r="H98" s="213"/>
      <c r="I98" s="214"/>
    </row>
    <row r="99" spans="1:9" s="210" customFormat="1" ht="16.5">
      <c r="A99" s="241">
        <f>A95+1</f>
        <v>5</v>
      </c>
      <c r="B99" s="30" t="s">
        <v>32</v>
      </c>
      <c r="C99" s="243"/>
      <c r="D99" s="239"/>
      <c r="E99" s="244"/>
      <c r="F99" s="211"/>
      <c r="G99" s="212"/>
      <c r="H99" s="213"/>
      <c r="I99" s="214"/>
    </row>
    <row r="100" spans="1:9" ht="16.5">
      <c r="A100" s="241"/>
      <c r="B100" s="228" t="s">
        <v>33</v>
      </c>
      <c r="C100" s="225" t="s">
        <v>698</v>
      </c>
      <c r="D100" s="229">
        <v>57</v>
      </c>
      <c r="E100" s="230" t="s">
        <v>19</v>
      </c>
      <c r="F100" s="203"/>
      <c r="G100" s="201" t="s">
        <v>13</v>
      </c>
      <c r="H100" s="204">
        <f>D100*F100</f>
        <v>0</v>
      </c>
    </row>
    <row r="101" spans="1:9" s="210" customFormat="1" ht="16.5">
      <c r="A101" s="241"/>
      <c r="B101" s="242"/>
      <c r="C101" s="243"/>
      <c r="D101" s="239"/>
      <c r="E101" s="244"/>
      <c r="F101" s="211"/>
      <c r="G101" s="212"/>
      <c r="H101" s="213"/>
      <c r="I101" s="214"/>
    </row>
    <row r="102" spans="1:9" s="210" customFormat="1" ht="16.5">
      <c r="A102" s="241"/>
      <c r="B102" s="242"/>
      <c r="C102" s="243"/>
      <c r="D102" s="239"/>
      <c r="E102" s="244"/>
      <c r="F102" s="211"/>
      <c r="G102" s="212"/>
      <c r="H102" s="213"/>
      <c r="I102" s="214"/>
    </row>
    <row r="103" spans="1:9" s="210" customFormat="1" ht="49.5">
      <c r="A103" s="241">
        <f>A99+1</f>
        <v>6</v>
      </c>
      <c r="B103" s="30" t="s">
        <v>34</v>
      </c>
      <c r="C103" s="243"/>
      <c r="D103" s="239"/>
      <c r="E103" s="244"/>
      <c r="F103" s="211"/>
      <c r="G103" s="212"/>
      <c r="H103" s="213"/>
      <c r="I103" s="214"/>
    </row>
    <row r="104" spans="1:9" ht="16.5">
      <c r="A104" s="241"/>
      <c r="B104" s="228" t="s">
        <v>35</v>
      </c>
      <c r="C104" s="225" t="s">
        <v>699</v>
      </c>
      <c r="D104" s="229">
        <v>25</v>
      </c>
      <c r="E104" s="230" t="s">
        <v>19</v>
      </c>
      <c r="F104" s="203"/>
      <c r="G104" s="201" t="s">
        <v>13</v>
      </c>
      <c r="H104" s="204">
        <f>D104*F104</f>
        <v>0</v>
      </c>
    </row>
    <row r="105" spans="1:9" s="210" customFormat="1" ht="16.5">
      <c r="A105" s="241"/>
      <c r="B105" s="242"/>
      <c r="C105" s="243"/>
      <c r="D105" s="239"/>
      <c r="E105" s="244"/>
      <c r="F105" s="211"/>
      <c r="G105" s="212"/>
      <c r="H105" s="213"/>
      <c r="I105" s="214"/>
    </row>
    <row r="106" spans="1:9" s="210" customFormat="1" ht="16.5">
      <c r="A106" s="241"/>
      <c r="B106" s="242"/>
      <c r="C106" s="243"/>
      <c r="D106" s="239"/>
      <c r="E106" s="244"/>
      <c r="F106" s="211"/>
      <c r="G106" s="212"/>
      <c r="H106" s="213"/>
      <c r="I106" s="214"/>
    </row>
    <row r="107" spans="1:9" s="210" customFormat="1" ht="33">
      <c r="A107" s="241">
        <f>A103+1</f>
        <v>7</v>
      </c>
      <c r="B107" s="30" t="s">
        <v>36</v>
      </c>
      <c r="C107" s="243"/>
      <c r="D107" s="239"/>
      <c r="E107" s="244"/>
      <c r="F107" s="211"/>
      <c r="G107" s="212"/>
      <c r="H107" s="213"/>
      <c r="I107" s="214"/>
    </row>
    <row r="108" spans="1:9" ht="16.5">
      <c r="A108" s="241"/>
      <c r="B108" s="228" t="s">
        <v>727</v>
      </c>
      <c r="C108" s="225" t="s">
        <v>37</v>
      </c>
      <c r="D108" s="229">
        <v>94</v>
      </c>
      <c r="E108" s="230" t="s">
        <v>19</v>
      </c>
      <c r="F108" s="203"/>
      <c r="G108" s="201" t="s">
        <v>13</v>
      </c>
      <c r="H108" s="204">
        <f>D108*F108</f>
        <v>0</v>
      </c>
    </row>
    <row r="109" spans="1:9" ht="16.5">
      <c r="A109" s="241"/>
      <c r="B109" s="228" t="s">
        <v>787</v>
      </c>
      <c r="C109" s="225" t="s">
        <v>30</v>
      </c>
      <c r="D109" s="229">
        <v>3</v>
      </c>
      <c r="E109" s="230" t="s">
        <v>19</v>
      </c>
      <c r="F109" s="203"/>
      <c r="G109" s="201" t="s">
        <v>13</v>
      </c>
      <c r="H109" s="204">
        <f>D109*F109</f>
        <v>0</v>
      </c>
    </row>
    <row r="110" spans="1:9" s="210" customFormat="1" ht="16.5">
      <c r="A110" s="241"/>
      <c r="B110" s="242"/>
      <c r="C110" s="243"/>
      <c r="D110" s="239"/>
      <c r="E110" s="244"/>
      <c r="F110" s="211"/>
      <c r="G110" s="212"/>
      <c r="H110" s="213"/>
      <c r="I110" s="214"/>
    </row>
    <row r="111" spans="1:9" s="210" customFormat="1" ht="16.5">
      <c r="A111" s="241"/>
      <c r="B111" s="242"/>
      <c r="C111" s="243"/>
      <c r="D111" s="239"/>
      <c r="E111" s="244"/>
      <c r="F111" s="211"/>
      <c r="G111" s="212"/>
      <c r="H111" s="213"/>
      <c r="I111" s="214"/>
    </row>
    <row r="112" spans="1:9" s="210" customFormat="1" ht="69" customHeight="1">
      <c r="A112" s="241">
        <f>A107+1</f>
        <v>8</v>
      </c>
      <c r="B112" s="30" t="s">
        <v>38</v>
      </c>
      <c r="C112" s="243"/>
      <c r="D112" s="239"/>
      <c r="E112" s="244"/>
      <c r="F112" s="211"/>
      <c r="G112" s="212"/>
      <c r="H112" s="213"/>
      <c r="I112" s="214"/>
    </row>
    <row r="113" spans="1:9" ht="16.5">
      <c r="A113" s="241"/>
      <c r="B113" s="228" t="s">
        <v>39</v>
      </c>
      <c r="C113" s="225" t="s">
        <v>699</v>
      </c>
      <c r="D113" s="229">
        <v>33</v>
      </c>
      <c r="E113" s="230" t="s">
        <v>19</v>
      </c>
      <c r="F113" s="203"/>
      <c r="G113" s="201" t="s">
        <v>13</v>
      </c>
      <c r="H113" s="204">
        <f>D113*F113</f>
        <v>0</v>
      </c>
    </row>
    <row r="114" spans="1:9" s="210" customFormat="1" ht="16.5">
      <c r="A114" s="241"/>
      <c r="B114" s="242"/>
      <c r="C114" s="243"/>
      <c r="D114" s="239"/>
      <c r="E114" s="244"/>
      <c r="F114" s="211"/>
      <c r="G114" s="212"/>
      <c r="H114" s="213"/>
      <c r="I114" s="214"/>
    </row>
    <row r="115" spans="1:9" s="210" customFormat="1" ht="16.5">
      <c r="A115" s="241"/>
      <c r="B115" s="242"/>
      <c r="C115" s="243"/>
      <c r="D115" s="239"/>
      <c r="E115" s="244"/>
      <c r="F115" s="211"/>
      <c r="G115" s="212"/>
      <c r="H115" s="213"/>
      <c r="I115" s="214"/>
    </row>
    <row r="116" spans="1:9" s="210" customFormat="1" ht="49.5">
      <c r="A116" s="241">
        <f>A112+1</f>
        <v>9</v>
      </c>
      <c r="B116" s="30" t="s">
        <v>40</v>
      </c>
      <c r="C116" s="243"/>
      <c r="D116" s="239"/>
      <c r="E116" s="244"/>
      <c r="F116" s="211"/>
      <c r="G116" s="212"/>
      <c r="H116" s="213"/>
      <c r="I116" s="214"/>
    </row>
    <row r="117" spans="1:9" ht="16.5">
      <c r="A117" s="241"/>
      <c r="B117" s="228" t="s">
        <v>41</v>
      </c>
      <c r="C117" s="225" t="s">
        <v>699</v>
      </c>
      <c r="D117" s="229">
        <v>26</v>
      </c>
      <c r="E117" s="230" t="s">
        <v>19</v>
      </c>
      <c r="F117" s="203"/>
      <c r="G117" s="201" t="s">
        <v>13</v>
      </c>
      <c r="H117" s="204">
        <f>D117*F117</f>
        <v>0</v>
      </c>
    </row>
    <row r="118" spans="1:9" ht="16.5">
      <c r="A118" s="241"/>
      <c r="B118" s="242"/>
      <c r="C118" s="243"/>
      <c r="D118" s="239"/>
      <c r="E118" s="244"/>
      <c r="F118" s="211"/>
      <c r="G118" s="212"/>
      <c r="H118" s="213"/>
    </row>
    <row r="119" spans="1:9" s="210" customFormat="1" ht="16.5">
      <c r="A119" s="241"/>
      <c r="B119" s="242"/>
      <c r="C119" s="243"/>
      <c r="D119" s="239"/>
      <c r="E119" s="244"/>
      <c r="F119" s="211"/>
      <c r="G119" s="212"/>
      <c r="H119" s="213"/>
      <c r="I119" s="214"/>
    </row>
    <row r="120" spans="1:9" s="210" customFormat="1" ht="33">
      <c r="A120" s="241">
        <f>A116+1</f>
        <v>10</v>
      </c>
      <c r="B120" s="30" t="s">
        <v>701</v>
      </c>
      <c r="C120" s="243"/>
      <c r="D120" s="239"/>
      <c r="E120" s="244"/>
      <c r="F120" s="211"/>
      <c r="G120" s="212"/>
      <c r="H120" s="213"/>
      <c r="I120" s="214"/>
    </row>
    <row r="121" spans="1:9" ht="16.5">
      <c r="A121" s="241"/>
      <c r="B121" s="228" t="s">
        <v>702</v>
      </c>
      <c r="C121" s="225" t="s">
        <v>30</v>
      </c>
      <c r="D121" s="229">
        <v>26</v>
      </c>
      <c r="E121" s="230" t="s">
        <v>19</v>
      </c>
      <c r="F121" s="203"/>
      <c r="G121" s="201" t="s">
        <v>13</v>
      </c>
      <c r="H121" s="204">
        <f>D121*F121</f>
        <v>0</v>
      </c>
    </row>
    <row r="122" spans="1:9" s="210" customFormat="1" ht="16.5">
      <c r="A122" s="241"/>
      <c r="B122" s="228"/>
      <c r="C122" s="225"/>
      <c r="D122" s="229"/>
      <c r="E122" s="229"/>
      <c r="F122" s="203"/>
      <c r="G122" s="201"/>
      <c r="H122" s="204"/>
      <c r="I122" s="214"/>
    </row>
    <row r="123" spans="1:9" s="210" customFormat="1" ht="16.5">
      <c r="A123" s="241"/>
      <c r="B123" s="242"/>
      <c r="C123" s="243"/>
      <c r="D123" s="239"/>
      <c r="E123" s="244"/>
      <c r="F123" s="211"/>
      <c r="G123" s="212"/>
      <c r="H123" s="213"/>
      <c r="I123" s="214"/>
    </row>
    <row r="124" spans="1:9" s="210" customFormat="1" ht="66">
      <c r="A124" s="241">
        <f>A120+1</f>
        <v>11</v>
      </c>
      <c r="B124" s="30" t="s">
        <v>717</v>
      </c>
      <c r="C124" s="243"/>
      <c r="D124" s="239"/>
      <c r="E124" s="244"/>
      <c r="F124" s="211"/>
      <c r="G124" s="212"/>
      <c r="H124" s="213"/>
      <c r="I124" s="214"/>
    </row>
    <row r="125" spans="1:9" ht="16.5">
      <c r="A125" s="241"/>
      <c r="B125" s="228" t="s">
        <v>42</v>
      </c>
      <c r="C125" s="225" t="s">
        <v>30</v>
      </c>
      <c r="D125" s="229">
        <v>9</v>
      </c>
      <c r="E125" s="230" t="s">
        <v>19</v>
      </c>
      <c r="F125" s="203"/>
      <c r="G125" s="201" t="s">
        <v>13</v>
      </c>
      <c r="H125" s="204">
        <f>D125*F125</f>
        <v>0</v>
      </c>
    </row>
    <row r="126" spans="1:9" s="210" customFormat="1" ht="16.5">
      <c r="A126" s="241"/>
      <c r="B126" s="242"/>
      <c r="C126" s="243"/>
      <c r="D126" s="239"/>
      <c r="E126" s="244"/>
      <c r="F126" s="211"/>
      <c r="G126" s="212"/>
      <c r="H126" s="213"/>
      <c r="I126" s="214"/>
    </row>
    <row r="127" spans="1:9" s="210" customFormat="1" ht="16.5">
      <c r="A127" s="241"/>
      <c r="B127" s="242"/>
      <c r="C127" s="243"/>
      <c r="D127" s="239"/>
      <c r="E127" s="244"/>
      <c r="F127" s="211"/>
      <c r="G127" s="212"/>
      <c r="H127" s="213"/>
      <c r="I127" s="214"/>
    </row>
    <row r="128" spans="1:9" s="210" customFormat="1" ht="33">
      <c r="A128" s="241">
        <f>A124+1</f>
        <v>12</v>
      </c>
      <c r="B128" s="30" t="s">
        <v>788</v>
      </c>
      <c r="C128" s="243"/>
      <c r="D128" s="239"/>
      <c r="E128" s="244"/>
      <c r="F128" s="211"/>
      <c r="G128" s="212"/>
      <c r="H128" s="213"/>
      <c r="I128" s="214"/>
    </row>
    <row r="129" spans="1:9" ht="16.5">
      <c r="A129" s="241"/>
      <c r="B129" s="228" t="s">
        <v>716</v>
      </c>
      <c r="C129" s="225" t="s">
        <v>30</v>
      </c>
      <c r="D129" s="229">
        <v>5</v>
      </c>
      <c r="E129" s="230" t="s">
        <v>19</v>
      </c>
      <c r="F129" s="203"/>
      <c r="G129" s="201" t="s">
        <v>13</v>
      </c>
      <c r="H129" s="204">
        <f>D129*F129</f>
        <v>0</v>
      </c>
    </row>
    <row r="130" spans="1:9" ht="16.5">
      <c r="A130" s="241"/>
      <c r="B130" s="228" t="s">
        <v>715</v>
      </c>
      <c r="C130" s="225" t="s">
        <v>30</v>
      </c>
      <c r="D130" s="229">
        <v>4</v>
      </c>
      <c r="E130" s="230" t="s">
        <v>19</v>
      </c>
      <c r="F130" s="203"/>
      <c r="G130" s="201" t="s">
        <v>13</v>
      </c>
      <c r="H130" s="204">
        <f>D130*F130</f>
        <v>0</v>
      </c>
    </row>
    <row r="132" spans="1:9" ht="16.5">
      <c r="A132" s="241"/>
      <c r="B132" s="228"/>
      <c r="C132" s="225"/>
      <c r="D132" s="229"/>
      <c r="E132" s="230"/>
      <c r="F132" s="203"/>
      <c r="G132" s="201"/>
      <c r="H132" s="204"/>
    </row>
    <row r="133" spans="1:9" ht="16.5">
      <c r="A133" s="241"/>
      <c r="B133" s="228"/>
      <c r="C133" s="225"/>
      <c r="D133" s="229"/>
      <c r="E133" s="230"/>
      <c r="F133" s="203"/>
      <c r="G133" s="201"/>
      <c r="H133" s="204"/>
    </row>
    <row r="134" spans="1:9" ht="69.75" customHeight="1">
      <c r="A134" s="241">
        <f>A128+1</f>
        <v>13</v>
      </c>
      <c r="B134" s="30" t="s">
        <v>747</v>
      </c>
      <c r="C134" s="225"/>
      <c r="D134" s="229"/>
      <c r="E134" s="230"/>
      <c r="F134" s="203"/>
      <c r="G134" s="201"/>
      <c r="H134" s="204"/>
    </row>
    <row r="135" spans="1:9" ht="16.5">
      <c r="A135" s="241"/>
      <c r="B135" s="228" t="s">
        <v>805</v>
      </c>
      <c r="C135" s="225" t="s">
        <v>30</v>
      </c>
      <c r="D135" s="229">
        <v>1</v>
      </c>
      <c r="E135" s="230" t="s">
        <v>19</v>
      </c>
      <c r="F135" s="203"/>
      <c r="G135" s="201" t="s">
        <v>13</v>
      </c>
      <c r="H135" s="204">
        <f>D135*F135</f>
        <v>0</v>
      </c>
    </row>
    <row r="136" spans="1:9" ht="16.5">
      <c r="A136" s="241"/>
      <c r="B136" s="228"/>
      <c r="C136" s="225"/>
      <c r="D136" s="229"/>
      <c r="E136" s="230"/>
      <c r="F136" s="203"/>
      <c r="G136" s="201"/>
      <c r="H136" s="204"/>
    </row>
    <row r="137" spans="1:9" s="210" customFormat="1" ht="16.5">
      <c r="A137" s="241"/>
      <c r="B137" s="242"/>
      <c r="C137" s="243"/>
      <c r="D137" s="239"/>
      <c r="E137" s="244"/>
      <c r="F137" s="211"/>
      <c r="G137" s="212"/>
      <c r="H137" s="213"/>
      <c r="I137" s="214"/>
    </row>
    <row r="138" spans="1:9" ht="82.5">
      <c r="A138" s="241">
        <f>A134+1</f>
        <v>14</v>
      </c>
      <c r="B138" s="30" t="s">
        <v>789</v>
      </c>
      <c r="C138" s="243"/>
      <c r="D138" s="239"/>
      <c r="E138" s="244"/>
      <c r="F138" s="211"/>
      <c r="G138" s="212"/>
      <c r="H138" s="213"/>
    </row>
    <row r="139" spans="1:9" s="210" customFormat="1" ht="16.5">
      <c r="A139" s="241"/>
      <c r="B139" s="228" t="s">
        <v>790</v>
      </c>
      <c r="C139" s="225" t="s">
        <v>30</v>
      </c>
      <c r="D139" s="229">
        <v>5</v>
      </c>
      <c r="E139" s="230" t="s">
        <v>19</v>
      </c>
      <c r="F139" s="203"/>
      <c r="G139" s="201" t="s">
        <v>13</v>
      </c>
      <c r="H139" s="204">
        <f>D139*F139</f>
        <v>0</v>
      </c>
      <c r="I139" s="214"/>
    </row>
    <row r="140" spans="1:9" ht="16.5">
      <c r="A140" s="241"/>
      <c r="B140" s="242"/>
      <c r="C140" s="243"/>
      <c r="D140" s="239"/>
      <c r="E140" s="244"/>
      <c r="F140" s="211"/>
      <c r="G140" s="212"/>
      <c r="H140" s="213"/>
    </row>
    <row r="141" spans="1:9" ht="16.5">
      <c r="A141" s="241"/>
      <c r="B141" s="242"/>
      <c r="C141" s="243"/>
      <c r="D141" s="239"/>
      <c r="E141" s="244"/>
      <c r="F141" s="211"/>
      <c r="G141" s="212"/>
      <c r="H141" s="213"/>
    </row>
    <row r="142" spans="1:9" ht="33">
      <c r="A142" s="241">
        <f>A138+1</f>
        <v>15</v>
      </c>
      <c r="B142" s="30" t="s">
        <v>791</v>
      </c>
      <c r="C142" s="243"/>
      <c r="D142" s="239"/>
      <c r="E142" s="244"/>
      <c r="F142" s="211"/>
      <c r="G142" s="212"/>
      <c r="H142" s="213"/>
    </row>
    <row r="143" spans="1:9" ht="16.5">
      <c r="A143" s="241"/>
      <c r="B143" s="228" t="s">
        <v>718</v>
      </c>
      <c r="C143" s="225" t="s">
        <v>30</v>
      </c>
      <c r="D143" s="229">
        <v>3</v>
      </c>
      <c r="E143" s="230" t="s">
        <v>19</v>
      </c>
      <c r="F143" s="203"/>
      <c r="G143" s="201" t="s">
        <v>13</v>
      </c>
      <c r="H143" s="204">
        <f>D143*F143</f>
        <v>0</v>
      </c>
    </row>
    <row r="144" spans="1:9" ht="16.5">
      <c r="A144" s="241"/>
      <c r="B144" s="228" t="s">
        <v>719</v>
      </c>
      <c r="C144" s="225" t="s">
        <v>30</v>
      </c>
      <c r="D144" s="229">
        <v>2</v>
      </c>
      <c r="E144" s="230" t="s">
        <v>19</v>
      </c>
      <c r="F144" s="203"/>
      <c r="G144" s="201" t="s">
        <v>13</v>
      </c>
      <c r="H144" s="204">
        <f>D144*F144</f>
        <v>0</v>
      </c>
    </row>
    <row r="145" spans="1:40" ht="16.5">
      <c r="A145" s="241"/>
      <c r="B145" s="228"/>
      <c r="C145" s="225"/>
      <c r="D145" s="229"/>
      <c r="E145" s="230"/>
      <c r="F145" s="203"/>
      <c r="G145" s="201"/>
      <c r="H145" s="204"/>
    </row>
    <row r="146" spans="1:40" ht="16.5">
      <c r="A146" s="241"/>
      <c r="B146" s="242"/>
      <c r="C146" s="243"/>
      <c r="D146" s="239"/>
      <c r="E146" s="244"/>
      <c r="F146" s="211"/>
      <c r="G146" s="212"/>
      <c r="H146" s="213"/>
    </row>
    <row r="147" spans="1:40" ht="66">
      <c r="A147" s="241">
        <f>A142+1</f>
        <v>16</v>
      </c>
      <c r="B147" s="30" t="s">
        <v>792</v>
      </c>
      <c r="C147" s="243"/>
      <c r="D147" s="239"/>
      <c r="E147" s="244"/>
      <c r="F147" s="211"/>
      <c r="G147" s="212"/>
      <c r="H147" s="213"/>
    </row>
    <row r="148" spans="1:40" s="210" customFormat="1" ht="16.5">
      <c r="A148" s="241"/>
      <c r="B148" s="228" t="s">
        <v>703</v>
      </c>
      <c r="C148" s="225" t="s">
        <v>30</v>
      </c>
      <c r="D148" s="229">
        <v>2</v>
      </c>
      <c r="E148" s="230" t="s">
        <v>19</v>
      </c>
      <c r="F148" s="203"/>
      <c r="G148" s="201" t="s">
        <v>13</v>
      </c>
      <c r="H148" s="204">
        <f>D148*F148</f>
        <v>0</v>
      </c>
      <c r="I148" s="214"/>
    </row>
    <row r="149" spans="1:40" ht="16.5">
      <c r="A149" s="241"/>
      <c r="B149" s="242"/>
      <c r="C149" s="243"/>
      <c r="D149" s="239"/>
      <c r="E149" s="244"/>
      <c r="F149" s="211"/>
      <c r="G149" s="212"/>
      <c r="H149" s="213"/>
    </row>
    <row r="150" spans="1:40" s="210" customFormat="1" ht="16.5">
      <c r="A150" s="247"/>
      <c r="B150" s="242"/>
      <c r="C150" s="243"/>
      <c r="D150" s="239"/>
      <c r="E150" s="244"/>
      <c r="F150" s="211"/>
      <c r="G150" s="212"/>
      <c r="H150" s="213"/>
      <c r="I150" s="214"/>
    </row>
    <row r="151" spans="1:40" s="210" customFormat="1" ht="17.25" thickBot="1">
      <c r="A151" s="31"/>
      <c r="B151" s="32" t="s">
        <v>802</v>
      </c>
      <c r="C151" s="57"/>
      <c r="D151" s="33"/>
      <c r="E151" s="57"/>
      <c r="F151" s="167"/>
      <c r="G151" s="53"/>
      <c r="H151" s="206">
        <f>SUM(H83:H148)</f>
        <v>0</v>
      </c>
      <c r="I151" s="214"/>
    </row>
    <row r="152" spans="1:40" s="210" customFormat="1" ht="17.25" thickTop="1">
      <c r="A152" s="246"/>
      <c r="B152" s="242"/>
      <c r="C152" s="243"/>
      <c r="D152" s="239"/>
      <c r="E152" s="244"/>
      <c r="F152" s="211"/>
      <c r="G152" s="212"/>
      <c r="H152" s="213"/>
      <c r="I152" s="214"/>
    </row>
    <row r="153" spans="1:40" s="188" customFormat="1" ht="16.5">
      <c r="A153" s="39"/>
      <c r="B153" s="40"/>
      <c r="C153" s="60"/>
      <c r="D153" s="41"/>
      <c r="E153" s="59"/>
      <c r="F153" s="168"/>
      <c r="G153" s="54"/>
      <c r="H153" s="42"/>
      <c r="I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row>
    <row r="154" spans="1:40" s="188" customFormat="1" ht="16.5">
      <c r="A154" s="172" t="s">
        <v>336</v>
      </c>
      <c r="B154" s="28" t="s">
        <v>43</v>
      </c>
      <c r="C154" s="56"/>
      <c r="D154" s="29"/>
      <c r="E154" s="56"/>
      <c r="F154" s="9"/>
      <c r="G154" s="8"/>
      <c r="H154" s="16"/>
      <c r="I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row>
    <row r="155" spans="1:40" s="188" customFormat="1" ht="16.5">
      <c r="A155" s="246"/>
      <c r="B155" s="242"/>
      <c r="C155" s="243"/>
      <c r="D155" s="239"/>
      <c r="E155" s="244"/>
      <c r="F155" s="211"/>
      <c r="G155" s="212"/>
      <c r="H155" s="213"/>
      <c r="I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row>
    <row r="156" spans="1:40" ht="49.5">
      <c r="A156" s="241">
        <f>A155+1</f>
        <v>1</v>
      </c>
      <c r="B156" s="30" t="s">
        <v>722</v>
      </c>
      <c r="C156" s="225"/>
      <c r="D156" s="229"/>
      <c r="E156" s="230"/>
      <c r="F156" s="203"/>
      <c r="G156" s="201"/>
      <c r="H156" s="204"/>
      <c r="I156" s="188"/>
    </row>
    <row r="157" spans="1:40" ht="18">
      <c r="A157" s="241"/>
      <c r="B157" s="228" t="s">
        <v>700</v>
      </c>
      <c r="C157" s="225" t="s">
        <v>697</v>
      </c>
      <c r="D157" s="229">
        <v>0.185</v>
      </c>
      <c r="E157" s="230" t="s">
        <v>19</v>
      </c>
      <c r="F157" s="203"/>
      <c r="G157" s="201" t="s">
        <v>13</v>
      </c>
      <c r="H157" s="204">
        <f>D157*F157</f>
        <v>0</v>
      </c>
      <c r="I157" s="188"/>
    </row>
    <row r="158" spans="1:40" ht="16.5">
      <c r="A158" s="241"/>
      <c r="B158" s="228"/>
      <c r="C158" s="225"/>
      <c r="D158" s="229"/>
      <c r="E158" s="230"/>
      <c r="F158" s="203"/>
      <c r="G158" s="201"/>
      <c r="H158" s="204"/>
      <c r="I158" s="188"/>
    </row>
    <row r="159" spans="1:40" ht="16.5">
      <c r="A159" s="241"/>
      <c r="B159" s="228"/>
      <c r="C159" s="225"/>
      <c r="D159" s="229"/>
      <c r="E159" s="230"/>
      <c r="F159" s="203"/>
      <c r="G159" s="201"/>
      <c r="H159" s="204"/>
      <c r="I159" s="188"/>
    </row>
    <row r="160" spans="1:40" ht="33">
      <c r="A160" s="241">
        <f>A156+1</f>
        <v>2</v>
      </c>
      <c r="B160" s="30" t="s">
        <v>712</v>
      </c>
      <c r="C160" s="225"/>
      <c r="D160" s="229"/>
      <c r="E160" s="230"/>
      <c r="F160" s="203"/>
      <c r="G160" s="201"/>
      <c r="H160" s="204"/>
      <c r="I160" s="188"/>
    </row>
    <row r="161" spans="1:9" ht="18">
      <c r="A161" s="241"/>
      <c r="B161" s="228" t="s">
        <v>711</v>
      </c>
      <c r="C161" s="225" t="s">
        <v>697</v>
      </c>
      <c r="D161" s="229">
        <v>0.5</v>
      </c>
      <c r="E161" s="230" t="s">
        <v>19</v>
      </c>
      <c r="F161" s="203"/>
      <c r="G161" s="201" t="s">
        <v>13</v>
      </c>
      <c r="H161" s="204">
        <f>D161*F161</f>
        <v>0</v>
      </c>
      <c r="I161" s="188"/>
    </row>
    <row r="162" spans="1:9" ht="16.5">
      <c r="A162" s="241"/>
      <c r="B162" s="228"/>
      <c r="C162" s="225"/>
      <c r="D162" s="229"/>
      <c r="E162" s="230"/>
      <c r="F162" s="203"/>
      <c r="G162" s="201"/>
      <c r="H162" s="204"/>
      <c r="I162" s="188"/>
    </row>
    <row r="163" spans="1:9" ht="16.5">
      <c r="A163" s="241"/>
      <c r="B163" s="228"/>
      <c r="C163" s="225"/>
      <c r="D163" s="229"/>
      <c r="E163" s="230"/>
      <c r="F163" s="203"/>
      <c r="G163" s="201"/>
      <c r="H163" s="204"/>
      <c r="I163" s="188"/>
    </row>
    <row r="164" spans="1:9" ht="49.5">
      <c r="A164" s="241">
        <f>A160+1</f>
        <v>3</v>
      </c>
      <c r="B164" s="30" t="s">
        <v>723</v>
      </c>
      <c r="C164" s="225"/>
      <c r="D164" s="229"/>
      <c r="E164" s="230"/>
      <c r="F164" s="203"/>
      <c r="G164" s="201"/>
      <c r="H164" s="204"/>
      <c r="I164" s="188"/>
    </row>
    <row r="165" spans="1:9" ht="16.5">
      <c r="A165" s="241"/>
      <c r="B165" s="228" t="s">
        <v>706</v>
      </c>
      <c r="C165" s="225" t="s">
        <v>165</v>
      </c>
      <c r="D165" s="229">
        <v>31.5</v>
      </c>
      <c r="E165" s="230" t="s">
        <v>19</v>
      </c>
      <c r="F165" s="203"/>
      <c r="G165" s="201" t="s">
        <v>13</v>
      </c>
      <c r="H165" s="204">
        <f>D165*F165</f>
        <v>0</v>
      </c>
      <c r="I165" s="188"/>
    </row>
    <row r="166" spans="1:9" ht="16.5">
      <c r="A166" s="241"/>
      <c r="B166" s="228"/>
      <c r="C166" s="225"/>
      <c r="D166" s="229"/>
      <c r="E166" s="230"/>
      <c r="F166" s="203"/>
      <c r="G166" s="201"/>
      <c r="H166" s="204"/>
      <c r="I166" s="188"/>
    </row>
    <row r="167" spans="1:9" ht="16.5">
      <c r="A167" s="241"/>
      <c r="B167" s="228"/>
      <c r="C167" s="225"/>
      <c r="D167" s="229"/>
      <c r="E167" s="230"/>
      <c r="F167" s="203"/>
      <c r="G167" s="201"/>
      <c r="H167" s="204"/>
      <c r="I167" s="188"/>
    </row>
    <row r="168" spans="1:9" ht="66">
      <c r="A168" s="241">
        <f>A164+1</f>
        <v>4</v>
      </c>
      <c r="B168" s="30" t="s">
        <v>724</v>
      </c>
      <c r="C168" s="225"/>
      <c r="D168" s="229"/>
      <c r="E168" s="230"/>
      <c r="F168" s="203"/>
      <c r="G168" s="201"/>
      <c r="H168" s="204"/>
      <c r="I168" s="188"/>
    </row>
    <row r="169" spans="1:9" ht="18">
      <c r="A169" s="241"/>
      <c r="B169" s="228" t="s">
        <v>707</v>
      </c>
      <c r="C169" s="225" t="s">
        <v>725</v>
      </c>
      <c r="D169" s="229">
        <v>2.61</v>
      </c>
      <c r="E169" s="230" t="s">
        <v>19</v>
      </c>
      <c r="F169" s="203"/>
      <c r="G169" s="201" t="s">
        <v>13</v>
      </c>
      <c r="H169" s="204">
        <f>D169*F169</f>
        <v>0</v>
      </c>
      <c r="I169" s="188"/>
    </row>
    <row r="170" spans="1:9" ht="16.5">
      <c r="A170" s="241"/>
      <c r="B170" s="228"/>
      <c r="C170" s="225"/>
      <c r="D170" s="229"/>
      <c r="E170" s="230"/>
      <c r="F170" s="203"/>
      <c r="G170" s="201"/>
      <c r="H170" s="204"/>
      <c r="I170" s="188"/>
    </row>
    <row r="171" spans="1:9" ht="16.5">
      <c r="A171" s="241"/>
      <c r="B171" s="228"/>
      <c r="C171" s="225"/>
      <c r="D171" s="229"/>
      <c r="E171" s="230"/>
      <c r="F171" s="203"/>
      <c r="G171" s="201"/>
      <c r="H171" s="204"/>
      <c r="I171" s="188"/>
    </row>
    <row r="172" spans="1:9" ht="33">
      <c r="A172" s="241">
        <f>A168+1</f>
        <v>5</v>
      </c>
      <c r="B172" s="30" t="s">
        <v>710</v>
      </c>
      <c r="C172" s="225"/>
      <c r="D172" s="229"/>
      <c r="E172" s="230"/>
      <c r="F172" s="203"/>
      <c r="G172" s="201"/>
      <c r="H172" s="204"/>
      <c r="I172" s="188"/>
    </row>
    <row r="173" spans="1:9" ht="16.5">
      <c r="A173" s="241"/>
      <c r="B173" s="228" t="s">
        <v>709</v>
      </c>
      <c r="C173" s="248" t="s">
        <v>728</v>
      </c>
      <c r="D173" s="229">
        <v>31.5</v>
      </c>
      <c r="E173" s="230" t="s">
        <v>19</v>
      </c>
      <c r="F173" s="203"/>
      <c r="G173" s="201" t="s">
        <v>13</v>
      </c>
      <c r="H173" s="204">
        <f>D173*F173</f>
        <v>0</v>
      </c>
      <c r="I173" s="188"/>
    </row>
    <row r="174" spans="1:9" ht="16.5">
      <c r="A174" s="241"/>
      <c r="B174" s="228"/>
      <c r="C174" s="225"/>
      <c r="D174" s="229"/>
      <c r="E174" s="230"/>
      <c r="F174" s="203"/>
      <c r="G174" s="201"/>
      <c r="H174" s="204"/>
      <c r="I174" s="188"/>
    </row>
    <row r="175" spans="1:9" ht="16.5">
      <c r="A175" s="241"/>
      <c r="B175" s="228"/>
      <c r="C175" s="225"/>
      <c r="D175" s="229"/>
      <c r="E175" s="230"/>
      <c r="F175" s="203"/>
      <c r="G175" s="201"/>
      <c r="H175" s="204"/>
      <c r="I175" s="188"/>
    </row>
    <row r="176" spans="1:9" ht="49.5">
      <c r="A176" s="241">
        <f>A172+1</f>
        <v>6</v>
      </c>
      <c r="B176" s="30" t="s">
        <v>705</v>
      </c>
      <c r="C176" s="225"/>
      <c r="D176" s="229"/>
      <c r="E176" s="230"/>
      <c r="F176" s="203"/>
      <c r="G176" s="201"/>
      <c r="H176" s="204"/>
      <c r="I176" s="188"/>
    </row>
    <row r="177" spans="1:9" ht="16.5">
      <c r="A177" s="241"/>
      <c r="B177" s="228" t="s">
        <v>708</v>
      </c>
      <c r="C177" s="225" t="s">
        <v>698</v>
      </c>
      <c r="D177" s="229">
        <v>13</v>
      </c>
      <c r="E177" s="230" t="s">
        <v>19</v>
      </c>
      <c r="F177" s="203"/>
      <c r="G177" s="201" t="s">
        <v>13</v>
      </c>
      <c r="H177" s="204">
        <f>D177*F177</f>
        <v>0</v>
      </c>
      <c r="I177" s="188"/>
    </row>
    <row r="178" spans="1:9" ht="16.5">
      <c r="A178" s="241"/>
      <c r="B178" s="228"/>
      <c r="C178" s="225"/>
      <c r="D178" s="229"/>
      <c r="E178" s="230"/>
      <c r="F178" s="203"/>
      <c r="G178" s="201"/>
      <c r="H178" s="204"/>
      <c r="I178" s="188"/>
    </row>
    <row r="179" spans="1:9" ht="16.5">
      <c r="A179" s="241"/>
      <c r="B179" s="228"/>
      <c r="C179" s="225"/>
      <c r="D179" s="229"/>
      <c r="E179" s="230"/>
      <c r="F179" s="203"/>
      <c r="G179" s="201"/>
      <c r="H179" s="204"/>
      <c r="I179" s="188"/>
    </row>
    <row r="180" spans="1:9" ht="33">
      <c r="A180" s="241">
        <f>A176+1</f>
        <v>7</v>
      </c>
      <c r="B180" s="30" t="s">
        <v>748</v>
      </c>
      <c r="C180" s="225"/>
      <c r="D180" s="229"/>
      <c r="E180" s="230"/>
      <c r="F180" s="203"/>
      <c r="G180" s="201"/>
      <c r="H180" s="204"/>
      <c r="I180" s="188"/>
    </row>
    <row r="181" spans="1:9" ht="16.5">
      <c r="A181" s="241"/>
      <c r="B181" s="228" t="s">
        <v>749</v>
      </c>
      <c r="C181" s="225" t="s">
        <v>3</v>
      </c>
      <c r="D181" s="229">
        <f>SUM(H24+H78+H151)</f>
        <v>0</v>
      </c>
      <c r="E181" s="230" t="s">
        <v>19</v>
      </c>
      <c r="F181" s="203">
        <v>0.05</v>
      </c>
      <c r="G181" s="201" t="s">
        <v>13</v>
      </c>
      <c r="H181" s="204">
        <f>D181*F181</f>
        <v>0</v>
      </c>
      <c r="I181" s="188"/>
    </row>
    <row r="182" spans="1:9" ht="16.5">
      <c r="A182" s="241"/>
      <c r="B182" s="228"/>
      <c r="C182" s="225"/>
      <c r="D182" s="229"/>
      <c r="E182" s="230"/>
      <c r="F182" s="203"/>
      <c r="G182" s="201"/>
      <c r="H182" s="204"/>
      <c r="I182" s="188"/>
    </row>
    <row r="183" spans="1:9" s="210" customFormat="1" ht="16.5">
      <c r="A183" s="241"/>
      <c r="B183" s="242"/>
      <c r="C183" s="243"/>
      <c r="D183" s="239"/>
      <c r="E183" s="244"/>
      <c r="F183" s="211"/>
      <c r="G183" s="212"/>
      <c r="H183" s="213"/>
      <c r="I183" s="214"/>
    </row>
    <row r="184" spans="1:9" s="210" customFormat="1" ht="17.25" thickBot="1">
      <c r="A184" s="31"/>
      <c r="B184" s="32" t="s">
        <v>44</v>
      </c>
      <c r="C184" s="57"/>
      <c r="D184" s="33"/>
      <c r="E184" s="57"/>
      <c r="F184" s="167"/>
      <c r="G184" s="53"/>
      <c r="H184" s="206">
        <f>SUM(H156:H181)</f>
        <v>0</v>
      </c>
      <c r="I184" s="214"/>
    </row>
    <row r="185" spans="1:9" s="210" customFormat="1" ht="17.25" thickTop="1">
      <c r="A185" s="39"/>
      <c r="B185" s="40"/>
      <c r="C185" s="60"/>
      <c r="D185" s="41"/>
      <c r="E185" s="59"/>
      <c r="F185" s="168"/>
      <c r="G185" s="54"/>
      <c r="H185" s="42"/>
      <c r="I185" s="214"/>
    </row>
    <row r="186" spans="1:9" s="217" customFormat="1" ht="19.5" thickBot="1">
      <c r="A186" s="181"/>
      <c r="B186" s="174" t="s">
        <v>800</v>
      </c>
      <c r="C186" s="175"/>
      <c r="D186" s="182"/>
      <c r="E186" s="175"/>
      <c r="F186" s="179"/>
      <c r="G186" s="178"/>
      <c r="H186" s="215">
        <f>SUM(H24+H78+H151+H184)</f>
        <v>0</v>
      </c>
      <c r="I186" s="216"/>
    </row>
    <row r="187" spans="1:9" s="210" customFormat="1" ht="17.25" thickTop="1">
      <c r="A187" s="249"/>
      <c r="B187" s="250"/>
      <c r="C187" s="251"/>
      <c r="D187" s="249"/>
      <c r="E187" s="252"/>
      <c r="F187" s="211"/>
      <c r="G187" s="212"/>
      <c r="H187" s="213"/>
    </row>
    <row r="188" spans="1:9" s="210" customFormat="1" ht="16.5">
      <c r="A188" s="249"/>
      <c r="B188" s="30"/>
      <c r="C188" s="251"/>
      <c r="D188" s="249"/>
      <c r="E188" s="252"/>
      <c r="F188" s="211"/>
      <c r="G188" s="212"/>
      <c r="H188" s="213"/>
    </row>
    <row r="189" spans="1:9" s="210" customFormat="1" ht="16.5">
      <c r="A189" s="249"/>
      <c r="B189" s="30"/>
      <c r="C189" s="251"/>
      <c r="D189" s="249"/>
      <c r="E189" s="252"/>
      <c r="F189" s="211"/>
      <c r="G189" s="212"/>
      <c r="H189" s="213"/>
    </row>
    <row r="190" spans="1:9" s="210" customFormat="1" ht="16.5">
      <c r="A190" s="249"/>
      <c r="B190" s="30"/>
      <c r="C190" s="251"/>
      <c r="D190" s="249"/>
      <c r="E190" s="252"/>
      <c r="F190" s="211"/>
      <c r="G190" s="212"/>
      <c r="H190" s="213"/>
    </row>
    <row r="191" spans="1:9" s="210" customFormat="1" ht="16.5">
      <c r="A191" s="245"/>
      <c r="B191" s="253"/>
      <c r="C191" s="254"/>
      <c r="D191" s="245"/>
      <c r="E191" s="255"/>
      <c r="F191" s="219"/>
      <c r="G191" s="218"/>
      <c r="H191" s="220"/>
    </row>
    <row r="192" spans="1:9" s="210" customFormat="1" ht="16.5">
      <c r="A192" s="245"/>
      <c r="B192" s="253"/>
      <c r="C192" s="254"/>
      <c r="D192" s="245"/>
      <c r="E192" s="255"/>
      <c r="F192" s="219"/>
      <c r="G192" s="218"/>
      <c r="H192" s="220"/>
    </row>
    <row r="193" spans="1:8" s="210" customFormat="1" ht="16.5">
      <c r="A193" s="245"/>
      <c r="B193" s="253"/>
      <c r="C193" s="254"/>
      <c r="D193" s="245"/>
      <c r="E193" s="255"/>
      <c r="F193" s="219"/>
      <c r="G193" s="218"/>
      <c r="H193" s="220"/>
    </row>
    <row r="194" spans="1:8" ht="16.5">
      <c r="A194" s="245"/>
      <c r="B194" s="253"/>
      <c r="C194" s="254"/>
      <c r="D194" s="245"/>
      <c r="E194" s="255"/>
      <c r="F194" s="219"/>
      <c r="G194" s="218"/>
      <c r="H194" s="220"/>
    </row>
    <row r="195" spans="1:8" ht="16.5">
      <c r="A195" s="245"/>
      <c r="B195" s="253"/>
      <c r="C195" s="254"/>
      <c r="D195" s="245"/>
      <c r="E195" s="255"/>
      <c r="F195" s="219"/>
      <c r="G195" s="218"/>
      <c r="H195" s="220"/>
    </row>
    <row r="196" spans="1:8" ht="16.5">
      <c r="A196" s="245"/>
      <c r="B196" s="253"/>
      <c r="C196" s="254"/>
      <c r="D196" s="245"/>
      <c r="E196" s="255"/>
      <c r="F196" s="219"/>
      <c r="G196" s="218"/>
      <c r="H196" s="220"/>
    </row>
    <row r="197" spans="1:8" ht="16.5">
      <c r="A197" s="245"/>
      <c r="B197" s="253"/>
      <c r="C197" s="254"/>
      <c r="D197" s="245"/>
      <c r="E197" s="255"/>
      <c r="F197" s="219"/>
      <c r="G197" s="218"/>
      <c r="H197" s="220"/>
    </row>
    <row r="198" spans="1:8" ht="16.5">
      <c r="A198" s="245"/>
      <c r="B198" s="253"/>
      <c r="C198" s="254"/>
      <c r="D198" s="245"/>
      <c r="E198" s="255"/>
      <c r="F198" s="219"/>
      <c r="G198" s="218"/>
      <c r="H198" s="220"/>
    </row>
  </sheetData>
  <sheetProtection password="CFBB" sheet="1" objects="1" scenarios="1"/>
  <pageMargins left="0.70866141732283472" right="0.70866141732283472" top="0.74803149606299213" bottom="0.74803149606299213" header="0.31496062992125984" footer="0.31496062992125984"/>
  <pageSetup paperSize="9" orientation="portrait" verticalDpi="300" r:id="rId1"/>
  <headerFooter alignWithMargins="0">
    <oddFooter>&amp;L&amp;10III. UREDITEV OKOLJA&amp;C&amp;10&amp;P/&amp;N&amp;R&amp;10POPIS</oddFooter>
  </headerFooter>
  <rowBreaks count="3" manualBreakCount="3">
    <brk id="27" max="7" man="1"/>
    <brk id="80" max="16383" man="1"/>
    <brk id="153" max="7" man="1"/>
  </rowBreaks>
  <ignoredErrors>
    <ignoredError sqref="A8 A12 A16 A20 A30 A34 A38 A42 A46 A50 A54:A55 A58:A59 A62:A63 A66 A70 A83 A87 A91 A95 A99 A103 A107:A108 A112 A116 A124 A128 A134 A138 A142:A143 A147 A156 A160 A164 A168 A172 A176 A18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13</vt:i4>
      </vt:variant>
    </vt:vector>
  </HeadingPairs>
  <TitlesOfParts>
    <vt:vector size="21" baseType="lpstr">
      <vt:lpstr>REKAPITULACIJA</vt:lpstr>
      <vt:lpstr>I. PRIZIDAVA</vt:lpstr>
      <vt:lpstr>I.A B Gradbeno obrtna dela</vt:lpstr>
      <vt:lpstr>I.C Električne inštalacije</vt:lpstr>
      <vt:lpstr>I.D Strojne inštalacije</vt:lpstr>
      <vt:lpstr>II.NADSTREŠNICA</vt:lpstr>
      <vt:lpstr>II.Gradbeno obrtna dela </vt:lpstr>
      <vt:lpstr>III. UREDITEV OKOLJA</vt:lpstr>
      <vt:lpstr>'I. PRIZIDAVA'!Področje_tiskanja</vt:lpstr>
      <vt:lpstr>'I.A B Gradbeno obrtna dela'!Področje_tiskanja</vt:lpstr>
      <vt:lpstr>'I.C Električne inštalacije'!Področje_tiskanja</vt:lpstr>
      <vt:lpstr>'I.D Strojne inštalacije'!Področje_tiskanja</vt:lpstr>
      <vt:lpstr>'II.Gradbeno obrtna dela '!Področje_tiskanja</vt:lpstr>
      <vt:lpstr>II.NADSTREŠNICA!Področje_tiskanja</vt:lpstr>
      <vt:lpstr>'III. UREDITEV OKOLJA'!Področje_tiskanja</vt:lpstr>
      <vt:lpstr>REKAPITULACIJA!Področje_tiskanja</vt:lpstr>
      <vt:lpstr>'I.A B Gradbeno obrtna dela'!Tiskanje_naslovov</vt:lpstr>
      <vt:lpstr>'I.C Električne inštalacije'!Tiskanje_naslovov</vt:lpstr>
      <vt:lpstr>'I.D Strojne inštalacije'!Tiskanje_naslovov</vt:lpstr>
      <vt:lpstr>'II.Gradbeno obrtna dela '!Tiskanje_naslovov</vt:lpstr>
      <vt:lpstr>'III. UREDITEV OKOLJA'!Tiskanje_naslovov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2013-08-28T10:38:23Z</cp:lastPrinted>
  <dcterms:created xsi:type="dcterms:W3CDTF">2012-06-12T04:58:39Z</dcterms:created>
  <dcterms:modified xsi:type="dcterms:W3CDTF">2020-07-10T09:34:44Z</dcterms:modified>
</cp:coreProperties>
</file>