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I:\Users\Grupe\Razvoj\ORP Osrednje Celjsko\21A_OČKOV MOC Štore Vojnik_javno naročilo izvedba\5_Popravki razpisne dokumentacije\"/>
    </mc:Choice>
  </mc:AlternateContent>
  <xr:revisionPtr revIDLastSave="0" documentId="8_{7A428674-DE28-4CF0-9ED5-F18ADEA0A2DF}" xr6:coauthVersionLast="45" xr6:coauthVersionMax="45" xr10:uidLastSave="{00000000-0000-0000-0000-000000000000}"/>
  <bookViews>
    <workbookView xWindow="-120" yWindow="-120" windowWidth="29040" windowHeight="15840" tabRatio="819" activeTab="4" xr2:uid="{00000000-000D-0000-FFFF-FFFF00000000}"/>
  </bookViews>
  <sheets>
    <sheet name="SK-REKAP" sheetId="1" r:id="rId1"/>
    <sheet name="KANAL G - 1" sheetId="17" r:id="rId2"/>
    <sheet name="KANAL G - 2" sheetId="18" r:id="rId3"/>
    <sheet name="KANAL T -1" sheetId="19" r:id="rId4"/>
    <sheet name="POPIS_ČRPALIŠČE-Klenovšek" sheetId="20" r:id="rId5"/>
  </sheets>
  <definedNames>
    <definedName name="_xlnm.Print_Area" localSheetId="2">'KANAL G - 2'!$A$1:$F$69</definedName>
    <definedName name="_xlnm.Print_Area" localSheetId="4">'POPIS_ČRPALIŠČE-Klenovšek'!$A$1:$F$188</definedName>
    <definedName name="_xlnm.Print_Area" localSheetId="0">'SK-REKAP'!$A$1:$F$53</definedName>
    <definedName name="_xlnm.Print_Titles" localSheetId="1">'KANAL G - 1'!$3:$4</definedName>
    <definedName name="_xlnm.Print_Titles" localSheetId="2">'KANAL G - 2'!$3:$4</definedName>
    <definedName name="_xlnm.Print_Titles" localSheetId="3">'KANAL T -1'!$3:$4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2" i="20" l="1"/>
  <c r="F46" i="20"/>
  <c r="F28" i="19" l="1"/>
  <c r="F43" i="18"/>
  <c r="F34" i="18"/>
  <c r="F29" i="18"/>
  <c r="F46" i="17"/>
  <c r="F38" i="17"/>
  <c r="F33" i="17" l="1"/>
  <c r="F68" i="20" l="1"/>
  <c r="F109" i="20"/>
  <c r="F151" i="20" l="1"/>
  <c r="F152" i="20"/>
  <c r="F153" i="20"/>
  <c r="F154" i="20"/>
  <c r="F155" i="20"/>
  <c r="F156" i="20"/>
  <c r="F157" i="20"/>
  <c r="F158" i="20"/>
  <c r="F159" i="20"/>
  <c r="F160" i="20"/>
  <c r="F161" i="20"/>
  <c r="F162" i="20"/>
  <c r="F163" i="20"/>
  <c r="F164" i="20"/>
  <c r="F165" i="20"/>
  <c r="F166" i="20"/>
  <c r="F167" i="20"/>
  <c r="F168" i="20"/>
  <c r="F169" i="20"/>
  <c r="F170" i="20"/>
  <c r="F171" i="20"/>
  <c r="F172" i="20"/>
  <c r="F173" i="20"/>
  <c r="F174" i="20"/>
  <c r="F175" i="20"/>
  <c r="F176" i="20"/>
  <c r="F177" i="20"/>
  <c r="F178" i="20"/>
  <c r="F179" i="20"/>
  <c r="F180" i="20"/>
  <c r="F181" i="20"/>
  <c r="F182" i="20"/>
  <c r="F183" i="20"/>
  <c r="F184" i="20"/>
  <c r="F150" i="20"/>
  <c r="F185" i="20" l="1"/>
  <c r="E38" i="1" s="1"/>
  <c r="F141" i="20"/>
  <c r="F142" i="20"/>
  <c r="F143" i="20"/>
  <c r="F144" i="20"/>
  <c r="F145" i="20"/>
  <c r="F140" i="20"/>
  <c r="F136" i="20"/>
  <c r="F135" i="20"/>
  <c r="F130" i="20"/>
  <c r="F131" i="20"/>
  <c r="F129" i="20"/>
  <c r="F114" i="20"/>
  <c r="F115" i="20"/>
  <c r="F116" i="20"/>
  <c r="F117" i="20"/>
  <c r="F118" i="20"/>
  <c r="F119" i="20"/>
  <c r="F120" i="20"/>
  <c r="F121" i="20"/>
  <c r="F122" i="20"/>
  <c r="F123" i="20"/>
  <c r="F124" i="20"/>
  <c r="F125" i="20"/>
  <c r="F113" i="20"/>
  <c r="F69" i="20"/>
  <c r="F70" i="20"/>
  <c r="F71" i="20"/>
  <c r="F72" i="20"/>
  <c r="F73" i="20"/>
  <c r="F74" i="20"/>
  <c r="F75" i="20"/>
  <c r="F76" i="20"/>
  <c r="F77" i="20"/>
  <c r="F78" i="20"/>
  <c r="F79" i="20"/>
  <c r="F80" i="20"/>
  <c r="F81" i="20"/>
  <c r="F82" i="20"/>
  <c r="F83" i="20"/>
  <c r="F84" i="20"/>
  <c r="F85" i="20"/>
  <c r="F86" i="20"/>
  <c r="F87" i="20"/>
  <c r="F88" i="20"/>
  <c r="F89" i="20"/>
  <c r="F90" i="20"/>
  <c r="F91" i="20"/>
  <c r="F92" i="20"/>
  <c r="F93" i="20"/>
  <c r="F94" i="20"/>
  <c r="F95" i="20"/>
  <c r="F96" i="20"/>
  <c r="F97" i="20"/>
  <c r="F98" i="20"/>
  <c r="F99" i="20"/>
  <c r="F100" i="20"/>
  <c r="F101" i="20"/>
  <c r="F102" i="20"/>
  <c r="F103" i="20"/>
  <c r="F104" i="20"/>
  <c r="F105" i="20"/>
  <c r="F106" i="20"/>
  <c r="F107" i="20"/>
  <c r="F108" i="20"/>
  <c r="F59" i="20"/>
  <c r="F60" i="20"/>
  <c r="F61" i="20"/>
  <c r="F58" i="20"/>
  <c r="F110" i="20" l="1"/>
  <c r="E33" i="1" s="1"/>
  <c r="F132" i="20"/>
  <c r="E35" i="1" s="1"/>
  <c r="F146" i="20"/>
  <c r="F137" i="20"/>
  <c r="E36" i="1" s="1"/>
  <c r="F126" i="20"/>
  <c r="E34" i="1" s="1"/>
  <c r="F63" i="20"/>
  <c r="F31" i="1" s="1"/>
  <c r="F52" i="20"/>
  <c r="F53" i="20"/>
  <c r="F54" i="20"/>
  <c r="F51" i="20"/>
  <c r="F50" i="20"/>
  <c r="F29" i="20"/>
  <c r="F30" i="20"/>
  <c r="F31" i="20"/>
  <c r="F32" i="20"/>
  <c r="F33" i="20"/>
  <c r="F34" i="20"/>
  <c r="F35" i="20"/>
  <c r="F36" i="20"/>
  <c r="F37" i="20"/>
  <c r="F38" i="20"/>
  <c r="F39" i="20"/>
  <c r="F40" i="20"/>
  <c r="F41" i="20"/>
  <c r="F42" i="20"/>
  <c r="F43" i="20"/>
  <c r="F44" i="20"/>
  <c r="F45" i="20"/>
  <c r="F28" i="20"/>
  <c r="F22" i="20"/>
  <c r="F23" i="20"/>
  <c r="F21" i="20"/>
  <c r="F11" i="20"/>
  <c r="F12" i="20"/>
  <c r="F13" i="20"/>
  <c r="F14" i="20"/>
  <c r="F15" i="20"/>
  <c r="F16" i="20"/>
  <c r="F17" i="20"/>
  <c r="F10" i="20"/>
  <c r="F6" i="20"/>
  <c r="E37" i="1" l="1"/>
  <c r="F32" i="1" s="1"/>
  <c r="F186" i="20"/>
  <c r="F55" i="20"/>
  <c r="F30" i="1" s="1"/>
  <c r="F47" i="20"/>
  <c r="F29" i="1" s="1"/>
  <c r="F7" i="20"/>
  <c r="F26" i="1" s="1"/>
  <c r="F24" i="20"/>
  <c r="F28" i="1" s="1"/>
  <c r="F18" i="20"/>
  <c r="F27" i="1" s="1"/>
  <c r="F49" i="19"/>
  <c r="F50" i="19"/>
  <c r="F51" i="19"/>
  <c r="F52" i="19"/>
  <c r="F53" i="19"/>
  <c r="F54" i="19"/>
  <c r="F55" i="19"/>
  <c r="F57" i="19"/>
  <c r="F48" i="19"/>
  <c r="F40" i="19"/>
  <c r="F41" i="19"/>
  <c r="F42" i="19"/>
  <c r="F43" i="19"/>
  <c r="F39" i="19"/>
  <c r="F17" i="19"/>
  <c r="F18" i="19"/>
  <c r="F19" i="19"/>
  <c r="F20" i="19"/>
  <c r="F21" i="19"/>
  <c r="F23" i="19"/>
  <c r="F24" i="19"/>
  <c r="F25" i="19"/>
  <c r="F26" i="19"/>
  <c r="F27" i="19"/>
  <c r="F29" i="19"/>
  <c r="F30" i="19"/>
  <c r="F32" i="19"/>
  <c r="F33" i="19"/>
  <c r="F16" i="19"/>
  <c r="F6" i="19"/>
  <c r="F7" i="19"/>
  <c r="F8" i="19"/>
  <c r="F9" i="19"/>
  <c r="F10" i="19"/>
  <c r="F56" i="18"/>
  <c r="F57" i="18"/>
  <c r="F58" i="18"/>
  <c r="F59" i="18"/>
  <c r="F60" i="18"/>
  <c r="F61" i="18"/>
  <c r="F62" i="18"/>
  <c r="F63" i="18"/>
  <c r="F64" i="18"/>
  <c r="F66" i="18"/>
  <c r="F55" i="18"/>
  <c r="F45" i="18"/>
  <c r="F46" i="18"/>
  <c r="F47" i="18"/>
  <c r="F48" i="18"/>
  <c r="F49" i="18"/>
  <c r="F50" i="18"/>
  <c r="F42" i="18"/>
  <c r="F18" i="18"/>
  <c r="F19" i="18"/>
  <c r="F21" i="18"/>
  <c r="F22" i="18"/>
  <c r="F23" i="18"/>
  <c r="F24" i="18"/>
  <c r="F25" i="18"/>
  <c r="F26" i="18"/>
  <c r="F27" i="18"/>
  <c r="F28" i="18"/>
  <c r="F30" i="18"/>
  <c r="F31" i="18"/>
  <c r="F32" i="18"/>
  <c r="F33" i="18"/>
  <c r="F35" i="18"/>
  <c r="F37" i="18"/>
  <c r="F17" i="18"/>
  <c r="F6" i="18"/>
  <c r="F7" i="18"/>
  <c r="F8" i="18"/>
  <c r="F9" i="18"/>
  <c r="F10" i="18"/>
  <c r="F11" i="18"/>
  <c r="F61" i="17"/>
  <c r="F62" i="17"/>
  <c r="F63" i="17"/>
  <c r="F64" i="17"/>
  <c r="F65" i="17"/>
  <c r="F66" i="17"/>
  <c r="F67" i="17"/>
  <c r="F68" i="17"/>
  <c r="F69" i="17"/>
  <c r="F70" i="17"/>
  <c r="F71" i="17"/>
  <c r="F72" i="17"/>
  <c r="F60" i="17"/>
  <c r="F73" i="17" l="1"/>
  <c r="F8" i="1" s="1"/>
  <c r="F51" i="18"/>
  <c r="F14" i="1" s="1"/>
  <c r="F188" i="20"/>
  <c r="F44" i="19"/>
  <c r="F21" i="1" s="1"/>
  <c r="F11" i="19"/>
  <c r="F12" i="18"/>
  <c r="F12" i="1" s="1"/>
  <c r="F48" i="17"/>
  <c r="F49" i="17"/>
  <c r="F50" i="17"/>
  <c r="F51" i="17"/>
  <c r="F52" i="17"/>
  <c r="F53" i="17"/>
  <c r="F54" i="17"/>
  <c r="F55" i="17"/>
  <c r="F45" i="17"/>
  <c r="F19" i="1" l="1"/>
  <c r="F22" i="17"/>
  <c r="F23" i="17"/>
  <c r="F25" i="17"/>
  <c r="F26" i="17"/>
  <c r="F28" i="17"/>
  <c r="F30" i="17"/>
  <c r="F31" i="17"/>
  <c r="F32" i="17"/>
  <c r="F34" i="17"/>
  <c r="F35" i="17"/>
  <c r="F36" i="17"/>
  <c r="F37" i="17"/>
  <c r="F39" i="17"/>
  <c r="F21" i="17"/>
  <c r="F7" i="17"/>
  <c r="F8" i="17"/>
  <c r="F9" i="17"/>
  <c r="F10" i="17"/>
  <c r="F11" i="17"/>
  <c r="F12" i="17"/>
  <c r="F13" i="17"/>
  <c r="F14" i="17"/>
  <c r="F15" i="17"/>
  <c r="F6" i="17"/>
  <c r="F16" i="17" l="1"/>
  <c r="F5" i="1" s="1"/>
  <c r="D56" i="19" l="1"/>
  <c r="F56" i="19" s="1"/>
  <c r="F58" i="19" s="1"/>
  <c r="F22" i="1" s="1"/>
  <c r="D34" i="19"/>
  <c r="F34" i="19" s="1"/>
  <c r="F31" i="19"/>
  <c r="D22" i="19"/>
  <c r="F22" i="19" s="1"/>
  <c r="F35" i="19" l="1"/>
  <c r="D65" i="18"/>
  <c r="F65" i="18" s="1"/>
  <c r="F67" i="18" s="1"/>
  <c r="F15" i="1" s="1"/>
  <c r="D36" i="18"/>
  <c r="F36" i="18" s="1"/>
  <c r="F38" i="18" s="1"/>
  <c r="F20" i="1" l="1"/>
  <c r="F60" i="19"/>
  <c r="F13" i="1"/>
  <c r="F69" i="18"/>
  <c r="F56" i="17"/>
  <c r="F7" i="1" s="1"/>
  <c r="D40" i="17"/>
  <c r="F40" i="17" s="1"/>
  <c r="D29" i="17"/>
  <c r="F29" i="17" s="1"/>
  <c r="D27" i="17"/>
  <c r="F27" i="17" s="1"/>
  <c r="F41" i="17" l="1"/>
  <c r="F16" i="1"/>
  <c r="F39" i="1"/>
  <c r="F23" i="1"/>
  <c r="F75" i="17" l="1"/>
  <c r="F6" i="1"/>
  <c r="F9" i="1" s="1"/>
  <c r="F41" i="1" s="1"/>
  <c r="F42" i="1" s="1"/>
  <c r="F43" i="1" s="1"/>
  <c r="F44" i="1" s="1"/>
  <c r="F45" i="1" s="1"/>
</calcChain>
</file>

<file path=xl/sharedStrings.xml><?xml version="1.0" encoding="utf-8"?>
<sst xmlns="http://schemas.openxmlformats.org/spreadsheetml/2006/main" count="995" uniqueCount="472">
  <si>
    <t>Zap. št</t>
  </si>
  <si>
    <t>POSTAVKA</t>
  </si>
  <si>
    <t>Enota</t>
  </si>
  <si>
    <t>Količina</t>
  </si>
  <si>
    <t>Cena na enoto</t>
  </si>
  <si>
    <t>Cena skupaj</t>
  </si>
  <si>
    <t>kom</t>
  </si>
  <si>
    <t>kompl.</t>
  </si>
  <si>
    <t xml:space="preserve">OPOMBA: Za vse postavke, ki zajemajo material velja, da je potrebno v ceni za enoto vkalkulirati nabavno ceno, prevoz, razkladanje, prenos do mesta vgraditve ter vgrajevanje ali polaganje.
</t>
  </si>
  <si>
    <t>m</t>
  </si>
  <si>
    <t>OSTALA DELA SKUPAJ:</t>
  </si>
  <si>
    <t>ZEMELJSKA DELA SKUPAJ:</t>
  </si>
  <si>
    <t>PREDDELA SKUPAJ:</t>
  </si>
  <si>
    <t>REKAPITULACIJA</t>
  </si>
  <si>
    <t>22 % DDV</t>
  </si>
  <si>
    <t>ur</t>
  </si>
  <si>
    <t>OPOMBA: Nepredvidena dela naročita naročnik in nadzorni organ.Izvajalec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</si>
  <si>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</si>
  <si>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</si>
  <si>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</si>
  <si>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OPOMBA: Za vse postavke, ki zajemajo material velja, da je potrebno v ceni za enoto vkalkulirati nabavno ceno, nakladanje, prevoz, razkladanje, prenos do mesta vgraditve ter vgrajevanje ali polaganje.</t>
  </si>
  <si>
    <t>OPOMBA: Za vse postavke, ki zajemajo izkop velja, da je potrebno v ceni za enoto izkopa vkalkulirati tudi strošek črpanja talne vode.</t>
  </si>
  <si>
    <t>MONTAŽNA DELA</t>
  </si>
  <si>
    <t>SKUPAJ z DDV:</t>
  </si>
  <si>
    <t>Postavitev in kasnejša odstranitev gradbenih profilov in nivelacija vzdolžnih padcev.</t>
  </si>
  <si>
    <t>Nabava, montaža in demontaža dvostranskega vertikalnega varovalnega opaža za razpiranje sten izkopa po tehnologiji izvajalca.</t>
  </si>
  <si>
    <t xml:space="preserve">H =1.00-2.00 m </t>
  </si>
  <si>
    <t xml:space="preserve">H =2.00-3.00 m </t>
  </si>
  <si>
    <t xml:space="preserve">ur </t>
  </si>
  <si>
    <t>I./  PREDDELA</t>
  </si>
  <si>
    <t>I./ Preddela</t>
  </si>
  <si>
    <t>II./ Zemeljska dela</t>
  </si>
  <si>
    <t>III./ Montažna dela</t>
  </si>
  <si>
    <t>IV./ Ostala dela</t>
  </si>
  <si>
    <t>I./</t>
  </si>
  <si>
    <t>II./ ZEMELJSKA DELA</t>
  </si>
  <si>
    <t>II./</t>
  </si>
  <si>
    <t>III./ MONTAŽNA DELA</t>
  </si>
  <si>
    <t>III./</t>
  </si>
  <si>
    <t>IV./ OSTALA DELA</t>
  </si>
  <si>
    <t>IV./</t>
  </si>
  <si>
    <t>Nadzor geologa nad gradnjo ter izdelava poročila s strani geologa.</t>
  </si>
  <si>
    <t>Po končanih delih strojno čiščenje kanala z visokotlačno črpalko.</t>
  </si>
  <si>
    <t>Ročna izravnava ter utrjevanje dna jarka s točnostjo +/- 3 cm po celotni širini jarka v predvidenem nagibu.</t>
  </si>
  <si>
    <t>Obnovitev zakoličbene osi trase z zavarovanjem zakoličene osi.</t>
  </si>
  <si>
    <t>Strojno rezanje asfalta in tesnjenje stikov s tesnilnim kitom za stičenje (npr. Masflex ali ekvivalent) pred asfaltiranjem.</t>
  </si>
  <si>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charset val="238"/>
      </rPr>
      <t xml:space="preserve"> štirih izvodih</t>
    </r>
    <r>
      <rPr>
        <sz val="10"/>
        <rFont val="Arial"/>
        <family val="2"/>
        <charset val="238"/>
      </rPr>
      <t>, pri geodetskem posnetku je potrebno dostaviti podatke tudi v digitalni obliki (berljivo z Arcview pisani podolžni profil v TXT)</t>
    </r>
  </si>
  <si>
    <t>OPOMBA: Za vse postavke, ki zajemajo material velja, da je potrebno v ceni za enoto vkalkulirati nabavno ceno, prevoz, razkladanje, prenos do mesta vgraditve ter vgrajevanje ali polaganje.</t>
  </si>
  <si>
    <t xml:space="preserve">Frezanje asfalta ceste debeline do 10 cm, nakladanje in odvoz na začasno deponijo. Material je predviden za zasip. </t>
  </si>
  <si>
    <t>Strojni izkop humusa v debelini 20 cm z nakladanjem in odvozom na gradbiščno deponijo za kasnejšo uporabo pri humusiranju.</t>
  </si>
  <si>
    <t xml:space="preserve">Zavarovanje in križanje trase kanalizacije z obstoječimi komunalnimi vodi. V ceni za enoto naj izvajalec predvidi ročni izkop pri odkrivanju voda, zaščito le-tega z zaščitno cevjo z obbetoniranjem in nadzor upravljalca; povprečna širina 3 m. </t>
  </si>
  <si>
    <t>Nalaganje in odvoz odvečnega materiala na začasni deponiji na stalno deponijo do 10 km vključno s stroški deponiranja.</t>
  </si>
  <si>
    <t>globina 0-2 m</t>
  </si>
  <si>
    <t>Dobava in polaganje polnostenskih PVC cevi DN 160 mm, temenske togosti min. SN 8, ki se polno obbetonirajo. Cevi  so zunaj  in znotraj gladke. Izvedene po standardu SIST EN 1401-1. Stiki se tesnijo s spojno integriranimi gumi tesnili oziroma spojkami. Cena postavke mora vključevati tudi dobavo in vgradnjo betona za obbetoniranje.</t>
  </si>
  <si>
    <t>Ugotavljanje "ničelnega" stanja objektov in terena ob trasi s strani pooblaščenih izvedencev ter izdelava poročila</t>
  </si>
  <si>
    <t>Nalaganje in dovoz humusa ter humusiranje travnih površin s poprej odstranjenim humusom ter razplaniranje viška humusa ob trasi.</t>
  </si>
  <si>
    <t>Dobava in vgradnja LTŽ pokrovov za jaške hišnih priključkov dimenzije fi 600 mm z montažnim vencem, ki se mora obbetonirati. S protihrupim vložkom in zaklepom. Nosilnosti min. 250 kN.</t>
  </si>
  <si>
    <t>Projektantski nadzor in usklajevanje projekta z dejansko ugotovljenim stanjem na terenu.</t>
  </si>
  <si>
    <t>Nepredvidena dela v vrednosti 10% vseh del</t>
  </si>
  <si>
    <t>I./1</t>
  </si>
  <si>
    <t>I./9</t>
  </si>
  <si>
    <t>I./8</t>
  </si>
  <si>
    <t>I./7</t>
  </si>
  <si>
    <t>I./6</t>
  </si>
  <si>
    <t>I./5</t>
  </si>
  <si>
    <t>I./4</t>
  </si>
  <si>
    <t>I./3</t>
  </si>
  <si>
    <t>I./2</t>
  </si>
  <si>
    <t>II./1</t>
  </si>
  <si>
    <t>II./2</t>
  </si>
  <si>
    <t>II./3</t>
  </si>
  <si>
    <t>II./4</t>
  </si>
  <si>
    <t>II./5</t>
  </si>
  <si>
    <t>II./6</t>
  </si>
  <si>
    <t>II./7</t>
  </si>
  <si>
    <t>II./8</t>
  </si>
  <si>
    <t>II./9</t>
  </si>
  <si>
    <t>II./10</t>
  </si>
  <si>
    <t>II./11</t>
  </si>
  <si>
    <t>II./12</t>
  </si>
  <si>
    <t>II./13</t>
  </si>
  <si>
    <t>II./17</t>
  </si>
  <si>
    <t>II./16</t>
  </si>
  <si>
    <t>II./15</t>
  </si>
  <si>
    <t>II./14</t>
  </si>
  <si>
    <t>III./1</t>
  </si>
  <si>
    <t>III./2</t>
  </si>
  <si>
    <t>III./3</t>
  </si>
  <si>
    <t>III./4</t>
  </si>
  <si>
    <t>III./5</t>
  </si>
  <si>
    <t>III./6</t>
  </si>
  <si>
    <t>IV./1</t>
  </si>
  <si>
    <t>IV./2</t>
  </si>
  <si>
    <t>IV./3</t>
  </si>
  <si>
    <t>IV./4</t>
  </si>
  <si>
    <t>IV./5</t>
  </si>
  <si>
    <t>IV./6</t>
  </si>
  <si>
    <t>IV./7</t>
  </si>
  <si>
    <t>IV./8</t>
  </si>
  <si>
    <t>IV./9</t>
  </si>
  <si>
    <t>IV./10</t>
  </si>
  <si>
    <t>Dobava in polaganje visokoobremenitvenih polnostenskih PP cevi DN 250 mm, temenske togosti min. SN 12. Cevi zunaj  in znotraj gladke. Izvedene po standardu SIST EN 13476-1. Stiki se tesnijo s spojno integriranimi gumi tesnili oziroma spojkami.</t>
  </si>
  <si>
    <t>1.0</t>
  </si>
  <si>
    <t>2.0</t>
  </si>
  <si>
    <t>3.0</t>
  </si>
  <si>
    <t>ČRPALIŠČE SKUPAJ:</t>
  </si>
  <si>
    <t>4.0</t>
  </si>
  <si>
    <t>GRADBENA DELA</t>
  </si>
  <si>
    <t>V./1</t>
  </si>
  <si>
    <t>V./2</t>
  </si>
  <si>
    <t>V./3</t>
  </si>
  <si>
    <t>V./4</t>
  </si>
  <si>
    <t>SKUPAJ</t>
  </si>
  <si>
    <t xml:space="preserve">1.0 </t>
  </si>
  <si>
    <t xml:space="preserve">Strojni izkop jarka v zemljini III. - IV. ktg, vertikalni z razpiranjem in nalaganjem na vozilo ter odvozom na gradbiščno deponijo, vključno s stroški deponiranja.          </t>
  </si>
  <si>
    <t>Tlačni preizkus tesnosti cevovoda skladno s SIST EN 1610, ki ga izvede pooblaščen akreditiran laboratorij, z izdelavo poročila.</t>
  </si>
  <si>
    <t>Tlačni preizkus tesnosti jaškov skladno s SIST EN 1610, ki ga izvede pooblaščen akreditiran laboratorij, z izdelavo poročila.</t>
  </si>
  <si>
    <t>Pregled kanalizacje in jaškov z video kamero po končanih delih in izdelavo poročila ter posnetka. Video posnetek mora biti izveden s kamero, ki prikazuje padec nivelete kanalizacije.</t>
  </si>
  <si>
    <t>VI./</t>
  </si>
  <si>
    <t>ELEKLTROINSTALACIJE IN ELEKTRIČNA OPREMA</t>
  </si>
  <si>
    <t>VI./e.</t>
  </si>
  <si>
    <t>ELEKLTROINSTALACIJE IN ELEKTRIČNA OPREMA SKUPAJ</t>
  </si>
  <si>
    <t xml:space="preserve">SKUPAJ </t>
  </si>
  <si>
    <r>
      <t>m</t>
    </r>
    <r>
      <rPr>
        <vertAlign val="superscript"/>
        <sz val="10"/>
        <rFont val="Arial"/>
        <family val="2"/>
      </rPr>
      <t>2</t>
    </r>
  </si>
  <si>
    <r>
      <t>m</t>
    </r>
    <r>
      <rPr>
        <vertAlign val="superscript"/>
        <sz val="10"/>
        <rFont val="Arial"/>
        <family val="2"/>
      </rPr>
      <t>3</t>
    </r>
  </si>
  <si>
    <t>Dobava in vgradnja revizijskih jaškov za nastavke hišnih priključkov iz armirano betonskih tipskih elementov DN 800. V ceni zajeti tudi vsa potrebna zemeljska dela, podložni beton in zasip z gramoznim materialom. Jaški so globine od 1,00 do 2,00 m.  Priključke na jaške izvesti z navrtavo in gumi tesnili, kar mora biti upoštevano v ceni na enoto.</t>
  </si>
  <si>
    <t>Prestavitev obstoječega plinovoda</t>
  </si>
  <si>
    <t>m'</t>
  </si>
  <si>
    <t>Naprava proviziranih dostopov do objektov preko izkopanih jarkov za pešce iz plohov debeline 5cm z ograjo</t>
  </si>
  <si>
    <t>kos</t>
  </si>
  <si>
    <t>Izkop in odvoz obstoječega tampona do deb. 35 cm na začasno deponijo - material predviden za zasip</t>
  </si>
  <si>
    <t>Morebitni dodatni ročni izkop s stranskim odmetom.
10% izkopa</t>
  </si>
  <si>
    <t>globina 2-4 m</t>
  </si>
  <si>
    <r>
      <t>m</t>
    </r>
    <r>
      <rPr>
        <vertAlign val="superscript"/>
        <sz val="10"/>
        <color theme="1"/>
        <rFont val="Arial"/>
        <family val="2"/>
      </rPr>
      <t>2</t>
    </r>
  </si>
  <si>
    <t xml:space="preserve">Dobava, transport peska in izdelava peščene posteljice iz dobavljenega materiala (4-8 mm) po navodilih nadzora, debeline 13 cm, v predvidenem nagibu, po celotni širini jarka                                       </t>
  </si>
  <si>
    <t>Strojni zasip jarka z izkopanim materialom (izkopan obstoječ tampon, frezanec) z izločevanjem kamenja nad fi 10 cm oz. po navodilih nadzora, s komprimacijo v plasteh do predpisane zbitosti 95% asfaltne površine 92% zelene površine (po SPP). Upoštevati nakladanje in dovoz iz lokalne deponije.</t>
  </si>
  <si>
    <r>
      <t>m</t>
    </r>
    <r>
      <rPr>
        <vertAlign val="superscript"/>
        <sz val="10"/>
        <color theme="1"/>
        <rFont val="Arial"/>
        <family val="2"/>
        <charset val="238"/>
      </rPr>
      <t>3</t>
    </r>
  </si>
  <si>
    <t>Valjanje in planiranje planuma ceste ter fina priprava pred asfaltiranjem, z zaklinjanjem tampona.</t>
  </si>
  <si>
    <t>Planiranje zelenih povpršin, grabljenje kamenja, sejanje s travnim semenom in gnojenje.</t>
  </si>
  <si>
    <t>Nabava, transport, namestitev in montaža prefabriciranih AB DN 1000 jaškov z reduciranim konusom 600 mm in nastavkom za PP cevi DN 300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t>
  </si>
  <si>
    <t>Dobava in vgradnja LTŽ vodotesnih pokrovov  (na poplavnem območju) za jaške hišnih priključkov dimenzije fi 600 mm z montažnim vencem, ki se mora obbetonirati. S protihrupim vložkom in zaklepom. Nosilnosti min. 250 kN.</t>
  </si>
  <si>
    <t>Izvedba priključka cevi DN 160 za nastavek hišnega priključka na revizijske jaške glavnega kanala s kronsko navrtavo in gumi tesnilom.</t>
  </si>
  <si>
    <t>Dobava in polaganje opozorilnega traku "KANALIZACIJA" 30 cm nad temenom kanala</t>
  </si>
  <si>
    <t>Podvrtavanje z izkopom gr. jame z uvrtavanjem potisnih večplastnih cevi npr. Egeplast DN 250 in vsemi pomožnimi deli od jaška do jaška v projektiranem padcu.</t>
  </si>
  <si>
    <t>Nabava, dobava in montaža zračnika RJN.</t>
  </si>
  <si>
    <t>Strojno planiranje preostalega dela vozišča z dosipom materiala z upoštevanjem planiranja ter uvaljanja podlage pred asfaltiranjem.</t>
  </si>
  <si>
    <t>m2</t>
  </si>
  <si>
    <r>
      <t>Pobrizg podlage pred asfaltiranjem z bitumensko emulzijo 0.4kg/m</t>
    </r>
    <r>
      <rPr>
        <sz val="10"/>
        <rFont val="Calibri"/>
        <family val="2"/>
        <charset val="238"/>
      </rPr>
      <t>²</t>
    </r>
    <r>
      <rPr>
        <sz val="10"/>
        <rFont val="Arial"/>
        <family val="2"/>
      </rPr>
      <t>.</t>
    </r>
  </si>
  <si>
    <t>Nabava in vgraditev zaščitnih cevi alkaten d110 (TT, elektro kabli) z obbetoniranjem C12/15 l=3.00 m za izvedbo križanja, vključno z vsemi potrebnimi deli in materialom.</t>
  </si>
  <si>
    <t xml:space="preserve">Nabava in dobava drobljenca frakcije 0.02-60 mm in obnova  ustroja  makadamskega cestišča  v deb. 40 cm z utrjevanjem po standardnem postopku po Proctorju do 98% oziroma po navodilih upravljalca ceste. </t>
  </si>
  <si>
    <t>Podvrtavanje z izkopom gr. jame z uvrtavanjem potisnih večplastnih cevi npr. Egeplast DN 80 in vsemi pomožnimi deli od jaška do jaška v projektiranem padcu.</t>
  </si>
  <si>
    <t>Nabava, transport, namestitev in montaža univerzalne spojke - dvostranske DN80</t>
  </si>
  <si>
    <t>OBJEKT: PODPROJEKT št. 19 - Izgradnja manjkajoče javne kanalizacije v delu naselja Dobrova (Klenovšek)</t>
  </si>
  <si>
    <t>PODPROJEKT št. 19 SKUPAJ brez DDV:</t>
  </si>
  <si>
    <t>I./10</t>
  </si>
  <si>
    <t>KANAL:  KANAL G - 1</t>
  </si>
  <si>
    <t>KANALIZACIJA - KANAL G - 1</t>
  </si>
  <si>
    <t>KANAL G - 1 SKUPAJ:</t>
  </si>
  <si>
    <t>III./7</t>
  </si>
  <si>
    <t>III./8</t>
  </si>
  <si>
    <t>III./9</t>
  </si>
  <si>
    <t>IV./11</t>
  </si>
  <si>
    <t>IV./12</t>
  </si>
  <si>
    <t>IV./13</t>
  </si>
  <si>
    <t>KANALIZACIJA - KANAL G - 2</t>
  </si>
  <si>
    <t>KANAL G - 2 SKUPAJ:</t>
  </si>
  <si>
    <t>KANAL:  KANAL G - 2</t>
  </si>
  <si>
    <r>
      <t xml:space="preserve">Izdelava elaborata in pridobivanje dovoljenj za zaporo ceste, ureditev prometnega režima v času gradnje, postavitev ter vzdrževanje cestno prometne signalizacije z obveščanjem uporabnikov ceste v skladu z upravljalcem ceste ter odstranitev prometne signalizacije po končani gradnji z vzporeditvijo prvotnega stanja. Zavarovanje gradbišča s predpisano signalizacijo kot so letve, opozorilne vrvice, znaki, svetlobna telesa med gradnjo...  </t>
    </r>
    <r>
      <rPr>
        <b/>
        <sz val="10"/>
        <rFont val="Arial"/>
        <family val="2"/>
      </rPr>
      <t>Za vsa dela na območju gradbišča - Podprojekta 19</t>
    </r>
    <r>
      <rPr>
        <sz val="10"/>
        <rFont val="Arial"/>
        <family val="2"/>
      </rPr>
      <t>.</t>
    </r>
  </si>
  <si>
    <r>
      <t xml:space="preserve">Priprava in organizacija gradbišča z gradbiščno tablo vključno z vsemi potrebnimi deli in obratovalnimi stroški gradbišča. V tej postavki je potrebno zajeti tudi stroške začasnih dovoznih poti ter vzpostavitev v prvotno stanje.  Izvajalec si mora ogledati predvideno traso  in v to postavko vključiti vsa potrebna dela pri organizaciji, pripravi, zavarovanju in čiščenju gradbišča. </t>
    </r>
    <r>
      <rPr>
        <b/>
        <sz val="10"/>
        <rFont val="Arial"/>
        <family val="2"/>
      </rPr>
      <t xml:space="preserve"> Za vsa dela na območju gradbišča - Podprojekta 19.</t>
    </r>
  </si>
  <si>
    <r>
      <t xml:space="preserve">Preverba podatkov, detekcija, odkrivanje ter trasna in višinska zakoličba vseh komunalnih in energetskih vodov ter oznaka križanj na predvideni dolžini izgradnje, vključno s stroški nadzora pri prečkanju komunalnih vodov.  </t>
    </r>
    <r>
      <rPr>
        <b/>
        <sz val="10"/>
        <rFont val="Arial"/>
        <family val="2"/>
      </rPr>
      <t>Za vsa dela na območju gradbišča- Podprojekta 19.</t>
    </r>
  </si>
  <si>
    <t>KANALIZACIJA - KANAL T -1</t>
  </si>
  <si>
    <t>KANAL T -1 SKUPAJ:</t>
  </si>
  <si>
    <t>KANAL:  KANAL T -1</t>
  </si>
  <si>
    <t>Zakoličenje objekta s postavitvijo gradbenih profilov in označbo višin.</t>
  </si>
  <si>
    <t>Izvedba začasnega varovanja gradbene jame za izvedbo jaška  z zagatnicami Larsen 604, dolžine 6,0m, kompletno z vsemi potrebnimi deli in plačili (zabijanje, izvlačenje, plačilo najem transport, čiščenje, ....)  Po oceni geologa - geomehanika.</t>
  </si>
  <si>
    <t>Izkop gradbene jame črpališča v terenu III. kategorije,  z nakladanjem in odvozom izkopanega materiala na stalno deponijo  z upoštevanjem stroškov deponije in plačilom taks za deponiranje.</t>
  </si>
  <si>
    <t>m3</t>
  </si>
  <si>
    <t xml:space="preserve">Ročno planiranje dna gradbene jame </t>
  </si>
  <si>
    <t>Izdelava tamponske blazine pred polaganjem filca, frakcije 0.02-63mm,  v debelini 20 cm z utrjevanjem, v slabo nosilnih tleh in ob prisotnosti talne vode - ocena.</t>
  </si>
  <si>
    <t>Nabava, dobava in vgrajevanje geotekstila (300g) , na glinasto zemljino, pod AB posteljico.</t>
  </si>
  <si>
    <t>Nabava, dobava in vgrajevanje geotekstila (200g) , ob obodne stene izkopa pred zasipavanjem.</t>
  </si>
  <si>
    <t>Zasipavanje gradbene jame za objektom z lomljencen  zrnavosti   32mm - 64mm z lažjim  komprimiranjem v plasteh. Zasip se izvaja z  utrjevanjem v slojih po 20 cm.</t>
  </si>
  <si>
    <t>Humuziranih in zatravitev površine s travnim  semenom ob dodajanju umetnega gnojiva.</t>
  </si>
  <si>
    <t>HIDROMEHANSKA OPREMA ČRPALIŠČA</t>
  </si>
  <si>
    <t>FF DN 80, L=1880 mm</t>
  </si>
  <si>
    <t>FF DN 80, L=1050 mm</t>
  </si>
  <si>
    <t>F DN 80, L=100/80 mm</t>
  </si>
  <si>
    <t>Q 90 DN80</t>
  </si>
  <si>
    <t>T  DN80/80</t>
  </si>
  <si>
    <t>T  DN80/50</t>
  </si>
  <si>
    <t>Z - zasun DN 80</t>
  </si>
  <si>
    <t>Z - zasun DN 50</t>
  </si>
  <si>
    <t>Zračnik za odpadno vodo DN 50</t>
  </si>
  <si>
    <t>Stabilna spojka  z nastavkom za gasilsko cev</t>
  </si>
  <si>
    <t>Univerzalna specialna  spojka DN 90</t>
  </si>
  <si>
    <t>Armature in fazonski kosi iz AISI  - DN 250  Zračnik:</t>
  </si>
  <si>
    <t>Cevni  filter  Kostanj ali enakovreden.</t>
  </si>
  <si>
    <t>FF DN 250, L=1500 mm</t>
  </si>
  <si>
    <t>FF DN 250, L=1450 mm</t>
  </si>
  <si>
    <t>Q 90 DN250</t>
  </si>
  <si>
    <t>Kapa zračnika  za DN 250</t>
  </si>
  <si>
    <t xml:space="preserve">Odriv humusa  z odvozom na stalno deponijo v debelini 20 cm . </t>
  </si>
  <si>
    <t xml:space="preserve">Izkop materiala  dvorišča z odvozom na stalno deponijo v debelini 20 cm . </t>
  </si>
  <si>
    <t>Nabava, dobava in vgrajevanje geotekstila (300g) , na glinasto zemljino, pod tamponskim nasipom dvorišča črpališča.</t>
  </si>
  <si>
    <t>Dobava in vgrajevanje tamponskega materiala 40 cm v  telo platoja  vključno z valjanjem  do predpisane zbitosti min. 95% po Proctorju (1,2 Mpa).</t>
  </si>
  <si>
    <t>Nabava, dobava in polaganje betonskih robnikov  8/100/20 v višini terena (poglobljeni) z pustim betonom  z vsemi potrebnimi deli.</t>
  </si>
  <si>
    <t>m1</t>
  </si>
  <si>
    <t>Projektantski nadzor</t>
  </si>
  <si>
    <t xml:space="preserve">Izvajanje nadzora geologa - geomehanika nad izgradnjo v času izkopa gr. jame. </t>
  </si>
  <si>
    <t>Geodetski načrt izvedenega novega stanja zemljišča in novozgrajenih objektov na zeljišču.</t>
  </si>
  <si>
    <t>Izvedba meritev nosilnosti in gostote na planumu utrjene plasti po standardnem Proctorjevem preizkusu (min. vrednosti 92%) (velja za posteljico in zasip v coni cevi - glej teh. poročilo)</t>
  </si>
  <si>
    <t>št. mer.</t>
  </si>
  <si>
    <t>ČRPALIŠČE Klenovšek</t>
  </si>
  <si>
    <t>IV./ HIDROMEHANSKA OPREMA ČRPALIŠČA</t>
  </si>
  <si>
    <t>V</t>
  </si>
  <si>
    <t>V. ZUNANJA UREDITEV</t>
  </si>
  <si>
    <t>V./5</t>
  </si>
  <si>
    <t>VI./ ZAKLJUČNA in OSTALA DELA</t>
  </si>
  <si>
    <t>SKUPAJ ZUNANJA UREDITEV</t>
  </si>
  <si>
    <t>VI./1</t>
  </si>
  <si>
    <t>VI./2</t>
  </si>
  <si>
    <t>VI./3</t>
  </si>
  <si>
    <t>VI./4</t>
  </si>
  <si>
    <t>SKUPAJ ZAKLJUČNA in OSTALA DELA</t>
  </si>
  <si>
    <t>tipska prostostoječa zunanja omara 1000x1065x322mm, kpl s tipskim podstavkom v IP zaščiti 54, ter vgrajeni opremi:</t>
  </si>
  <si>
    <t>katodni odvodniki Protec BR</t>
  </si>
  <si>
    <t>Prenapetostna zaščita Phoenix Contact tip MT - 2PE 230V AC</t>
  </si>
  <si>
    <t>svetilka s stikalom ter vtičnico v razdelilcu</t>
  </si>
  <si>
    <t>grelec v razdelilcu 100W 230V</t>
  </si>
  <si>
    <t>termostat montaža v razdelilec (grelec)</t>
  </si>
  <si>
    <t>ventilator v razdelilcu 50W 230V</t>
  </si>
  <si>
    <t>termostat montaža v razdelilec (ventilator)</t>
  </si>
  <si>
    <t>brezprekinitveni napajalnik UPS 230V 1kVA avtonomije 10 min ˙(tip uskladiti z vzdrževalno službo)</t>
  </si>
  <si>
    <t>Komunikacijski adapter Ex-A2X</t>
  </si>
  <si>
    <t>Usmernik 24/12V DC, 240W</t>
  </si>
  <si>
    <t>Povezovalni kabli za razšeritvene module</t>
  </si>
  <si>
    <t>kpl</t>
  </si>
  <si>
    <t>pomožni rele 24VDC 4P kot na primer PT570024 Schrack komplet s podnožjem</t>
  </si>
  <si>
    <t>motorsko zaščitno stikalo 4-6,3A+pomožni kontakti 2xpreklopno</t>
  </si>
  <si>
    <t>signalna svetilka 230V RD</t>
  </si>
  <si>
    <t>krmilno stikalo 1-0-2 2P (UPS-0-MREŽA)</t>
  </si>
  <si>
    <t>nadometni motorski vtikač 32A 5P s pokrovom</t>
  </si>
  <si>
    <t>PE in N zbiralka</t>
  </si>
  <si>
    <t>vrstne sponke, napisne ploščice,oznake ter drobni in vezni instalacijski material</t>
  </si>
  <si>
    <t>dobava in polaganja kabla NYY-J 5x6mm2</t>
  </si>
  <si>
    <t>Zaščitna cev fi 110mm</t>
  </si>
  <si>
    <t>Zaščitna cev PHD 2x50mm</t>
  </si>
  <si>
    <t>polaganja tipskega kabla za priklop motorja</t>
  </si>
  <si>
    <t>dobava in montaža nivojskih stikal v ohišju z zaščito IP68 komplet s tipskim kablom 10m</t>
  </si>
  <si>
    <t>dobava in montaža končnega stikala za kontrolo vstopa</t>
  </si>
  <si>
    <t>dobava in montaža zvezne merilne sonde Ppi 100 Eltra kpl z tipskim kablom doline do 15m</t>
  </si>
  <si>
    <t>dobava in polaganje kabla Licy 2x2x0.8mm2 komplet z zaščitno cevjo</t>
  </si>
  <si>
    <t>dobava in polaganje kabla NYM 3x1mm2 komplet z zaščitno cevjo</t>
  </si>
  <si>
    <t>inox objemke za pritrditev kablov</t>
  </si>
  <si>
    <t>inox objemke za pritrditev nivojne sonde</t>
  </si>
  <si>
    <t>Inox trak 30x3,5mm</t>
  </si>
  <si>
    <t>izdelava galvanskih spojev iz inox materiala</t>
  </si>
  <si>
    <t xml:space="preserve">izdelava aplikativne programske opreme z vizualizacijo za krmilnik </t>
  </si>
  <si>
    <t>testiranje in spuščanje v pogon</t>
  </si>
  <si>
    <t>šolanje in predaja upravljalcu sistema</t>
  </si>
  <si>
    <t>izkop jarka globine 0.9m in širine 0.3m  (v zemlji in nasipu) 60% z strojni izkop, 40% ročni izkop  ter povrnitev v prvotno stanje</t>
  </si>
  <si>
    <t>tm</t>
  </si>
  <si>
    <t>izkop in obbetoniranje tipskega temelja za prostostoječo omarico s pustim betonom</t>
  </si>
  <si>
    <t>Meritve v skladu z pravilnikom o zahtevah za NN električne instalacije (Ur.list. št.41/2009) in Pravilnikom o zaščiti stavb pred delovanju strele (Ur.list. št.28/2009)</t>
  </si>
  <si>
    <t>Drobni, vezni in pritrdilni material</t>
  </si>
  <si>
    <t>Priprava in transport</t>
  </si>
  <si>
    <t>VI./5</t>
  </si>
  <si>
    <t>IV./ Hidromehanska oprema črpališča</t>
  </si>
  <si>
    <t>V./ Zunanja ureditev</t>
  </si>
  <si>
    <t>IZDELAVA PROJEKTA ZA IZVEDBO DEL</t>
  </si>
  <si>
    <t>IZDELAVA PROJEKTA RADIJSKIH ZVEZ</t>
  </si>
  <si>
    <t>RADIJSKO DOVOLJENJE</t>
  </si>
  <si>
    <t>PRIKLJUČNO MERILNA OMARICA  PMO</t>
  </si>
  <si>
    <t>tipska prostostoječa plastična omara dim.590x836x320mm na tipskem temelju 590x950x320mm, v IP zaščiti 54,s strešico ter vgrajeni opremi (kot naprimer FS4 850/320 z tipskim temeljem S4 X0 950/320 Mosdorfer tip uskladiti z distribucijo):</t>
  </si>
  <si>
    <t>varovalčno stikalo 160A/III z ustreznimi varovanimi elementi kot naprimer 00.ST.6. Schrack</t>
  </si>
  <si>
    <t>direktni trifazni dvosmerni števec delovne in jalove energije z notranjo uro razreda točnosti A  za delovno energijo in 2 za jalovo energijo z G3-PLC komunikacijskim vmesnikom</t>
  </si>
  <si>
    <t>prenapetostni odvodniki 70kA</t>
  </si>
  <si>
    <t>tipska ključavnica distribucije</t>
  </si>
  <si>
    <t>Razni ploščati baker, vrstne sponke, uvodnice,</t>
  </si>
  <si>
    <t>napisne ploščice,oznake ter drobni in vezni material</t>
  </si>
  <si>
    <t>KABELSKI RAZVOD</t>
  </si>
  <si>
    <t xml:space="preserve">kabel E-AY2Y-J 4x70RM+1.5RE mm2, 0,6/1kV                            </t>
  </si>
  <si>
    <t xml:space="preserve">žica P/Fy 25 mm2 </t>
  </si>
  <si>
    <t>OSTALI INSTALACIJSKI MATERIAL IN DELA</t>
  </si>
  <si>
    <t>pocinkan valjanec FeZn 25x4mm komplet z polaganjem</t>
  </si>
  <si>
    <t>križna sponka</t>
  </si>
  <si>
    <t>opozorilni trak</t>
  </si>
  <si>
    <t>priklop kabla na obstoječi NN drog kpl z veznimm materialom</t>
  </si>
  <si>
    <t>prenapetostna zaščita na drogu (MOSSIPO 4 kom)</t>
  </si>
  <si>
    <t>ozemljitvena vrv 12m komplet z pritrdilnim materialom položena na leseni drog</t>
  </si>
  <si>
    <t>izvedba mehanske zaščite kabla na drogu</t>
  </si>
  <si>
    <t>polaganje kabla po drogu komplet z pritrdilnim materialom in objemkami</t>
  </si>
  <si>
    <t>priklop dovodnega kabla komplet z kabelskimi čevlji in kabelsko glavo notranjo</t>
  </si>
  <si>
    <t>izkop in postavitev temelja prostostoječe omarice</t>
  </si>
  <si>
    <t>izkop jarka globine 0.9m in širine 0.3m  (v zemlji in nasipu) 60% z strojni izkop, 40% ročni izkop  ter povrnitev v prvotno stanje (travna površina)</t>
  </si>
  <si>
    <t>rezanje asfalta v širini0,4m, izkop jarka globine 0.9m in širine 0.3m  (v zemlji in nasipu) 50% z strojni izkop, 50% ročni izkop, izdelava posteljice za kabel, zasutje z večplasnim utrjevanjem, ter povrnitev v prvotno stanje (povozna površina - asfalt)</t>
  </si>
  <si>
    <t>izvedba podvrtavanja vodotoka v širini cca 8m z uvlačenjem zaščitne cevi s predvlekom, kpl z povrnitvijo v prvotno stanje</t>
  </si>
  <si>
    <t>izkop ter izdelava manipulativnega jaška dim. 1,2x1,2x1,5m kpl z povoznim LTŽ pokrovom 40t 0,6x0,6m</t>
  </si>
  <si>
    <t>dobava in polaganje zaščitne cevi kot naprimer Mapitel fi160</t>
  </si>
  <si>
    <t>obetoniranje zaščitne cevi z pustim betonom</t>
  </si>
  <si>
    <t xml:space="preserve">odvoz odvečnega materiala </t>
  </si>
  <si>
    <t>STIKALNE MANIPULACIJE IN NADZOR ELEKTRODISTIBUCIJE</t>
  </si>
  <si>
    <t xml:space="preserve">DROBNI VEZNI, PRITRDILNI MATERIAL </t>
  </si>
  <si>
    <t>IZDELAVA PROJEKTA IZVEDENIH DEL</t>
  </si>
  <si>
    <t>IZDELAVA GEODETSKEGA POSNETKA KABELSKE TRASE</t>
  </si>
  <si>
    <t>PRIPRAVA DELA IN TRANSPORT</t>
  </si>
  <si>
    <t>FFK DN 80/30°</t>
  </si>
  <si>
    <t xml:space="preserve">glavno stikalo 1,0,2  40A 2P z rdečo rumenim ročajem </t>
  </si>
  <si>
    <t>kontolnik prisotnosti napetosti UR5P3011</t>
  </si>
  <si>
    <t>FI stikalo 25/0,03A</t>
  </si>
  <si>
    <t>instalacijski odklopnik C 2/4/6/10/16/III</t>
  </si>
  <si>
    <t>instalacijski odklopnik C 2/4/6/10/16/II</t>
  </si>
  <si>
    <t>instalacijski odklopnik C 2/4/6/10/16/I</t>
  </si>
  <si>
    <t>Krmilnik z V230 Unitronics</t>
  </si>
  <si>
    <t>kartica 16xDI UNITRONICS</t>
  </si>
  <si>
    <t>kartica 8xDO UNITRONICS</t>
  </si>
  <si>
    <t>kartica 4xAI 2xAO UNITRONICS</t>
  </si>
  <si>
    <t xml:space="preserve">Stabiliziran napajalnik 240V AC/24V AC </t>
  </si>
  <si>
    <t>Stabiliziran napajalnik 240V AC/24V DC5A</t>
  </si>
  <si>
    <t>UHF Motorola CM340</t>
  </si>
  <si>
    <t>modem AN1200R</t>
  </si>
  <si>
    <t>antena YAGI s kablom in Rf drogom dolžine 5m</t>
  </si>
  <si>
    <t>Tipka 10A</t>
  </si>
  <si>
    <t>pomožni rele 24VAC 4P kot na primer PT570524 Schrack komplet s podnožjem</t>
  </si>
  <si>
    <t>Concertor FPG413 Flygt - samo vgradnja</t>
  </si>
  <si>
    <t>signalna svetilka 24V RD</t>
  </si>
  <si>
    <t>signalna svetilka 24V ZE</t>
  </si>
  <si>
    <t>krmilno stikalo 1-0 16A</t>
  </si>
  <si>
    <t>krmilno stikalo 2P - R,0,A</t>
  </si>
  <si>
    <t>Prenapetostna zaščita Eltra PZV 301 24V</t>
  </si>
  <si>
    <t>VI./Zaključna in ostala dela</t>
  </si>
  <si>
    <t>VII./ Elekltroinstalacije in električna oprema</t>
  </si>
  <si>
    <t>VII./a./ Razdelilec RČ</t>
  </si>
  <si>
    <t>VII./b. Elektro instalacije</t>
  </si>
  <si>
    <t>VII./c./ Programska oprema</t>
  </si>
  <si>
    <t>VII./d./ Gradbena dela</t>
  </si>
  <si>
    <t>VII./e./ Ostala dela</t>
  </si>
  <si>
    <t>VII./f./ NN Priključek</t>
  </si>
  <si>
    <t>VII./</t>
  </si>
  <si>
    <t>VII./a. Razdelilec RČ</t>
  </si>
  <si>
    <t>VII.a./1</t>
  </si>
  <si>
    <t>VII.a./2</t>
  </si>
  <si>
    <t>VII.a./3</t>
  </si>
  <si>
    <t>VII.a./4</t>
  </si>
  <si>
    <t>VII.a./5</t>
  </si>
  <si>
    <t>VII.a./6</t>
  </si>
  <si>
    <t>VII.a./7</t>
  </si>
  <si>
    <t>VII.a./8</t>
  </si>
  <si>
    <t>VII.a./9</t>
  </si>
  <si>
    <t>VII.a./10</t>
  </si>
  <si>
    <t>VII.a./11</t>
  </si>
  <si>
    <t>VII.a./12</t>
  </si>
  <si>
    <t>VII.a./13</t>
  </si>
  <si>
    <t>VII.a./14</t>
  </si>
  <si>
    <t>VII.a./15</t>
  </si>
  <si>
    <t>VII.a./16</t>
  </si>
  <si>
    <t>VII.a./17</t>
  </si>
  <si>
    <t>VII.a./18</t>
  </si>
  <si>
    <t>VII.a./19</t>
  </si>
  <si>
    <t>VII.a./20</t>
  </si>
  <si>
    <t>VII.a./21</t>
  </si>
  <si>
    <t>VII.a./22</t>
  </si>
  <si>
    <t>VII.a./23</t>
  </si>
  <si>
    <t>VII.a./24</t>
  </si>
  <si>
    <t>VII.a./25</t>
  </si>
  <si>
    <t>VII.a./26</t>
  </si>
  <si>
    <t>VII.a./27</t>
  </si>
  <si>
    <t>VII.a./28</t>
  </si>
  <si>
    <t>VII.a./29</t>
  </si>
  <si>
    <t>VII.a./30</t>
  </si>
  <si>
    <t>VII.a./31</t>
  </si>
  <si>
    <t>VII.a./32</t>
  </si>
  <si>
    <t>VII.a./33</t>
  </si>
  <si>
    <t>VII.a./34</t>
  </si>
  <si>
    <t>VII.a./35</t>
  </si>
  <si>
    <t>VII.a./36</t>
  </si>
  <si>
    <t>VII.a./37</t>
  </si>
  <si>
    <t>VII.a./38</t>
  </si>
  <si>
    <t>VII.a./39</t>
  </si>
  <si>
    <t>VII.a./40</t>
  </si>
  <si>
    <t>VII.a./41</t>
  </si>
  <si>
    <t>VII.a./42</t>
  </si>
  <si>
    <t>VII./a.</t>
  </si>
  <si>
    <t>VII./b. ELEKTRO INSTALACIJE</t>
  </si>
  <si>
    <t>VII./b.</t>
  </si>
  <si>
    <t>VII./b./1</t>
  </si>
  <si>
    <t>VII./b./2</t>
  </si>
  <si>
    <t>VII./b./3</t>
  </si>
  <si>
    <t>VII./b./4</t>
  </si>
  <si>
    <t>VII./b./5</t>
  </si>
  <si>
    <t>VII./b./6</t>
  </si>
  <si>
    <t>VII./b./7</t>
  </si>
  <si>
    <t>VII./b./8</t>
  </si>
  <si>
    <t>VII./b./9</t>
  </si>
  <si>
    <t>VII./b./10</t>
  </si>
  <si>
    <t>VII./b./11</t>
  </si>
  <si>
    <t>VII./b./12</t>
  </si>
  <si>
    <t>VII./b./13</t>
  </si>
  <si>
    <t>VII./c. PROGRAMSKA OPREMA</t>
  </si>
  <si>
    <t>VII./c.</t>
  </si>
  <si>
    <t>VII./c./1</t>
  </si>
  <si>
    <t>VII./c./3</t>
  </si>
  <si>
    <t>VII./c./2</t>
  </si>
  <si>
    <t>VII./d. GRADBENA DELA</t>
  </si>
  <si>
    <t>VII./d./1</t>
  </si>
  <si>
    <t>VII./d./2</t>
  </si>
  <si>
    <t>VII./d.</t>
  </si>
  <si>
    <t>VII./e. OSTALA DELA</t>
  </si>
  <si>
    <t>VII./e./1</t>
  </si>
  <si>
    <t>VII./e./2</t>
  </si>
  <si>
    <t>VII./e./3</t>
  </si>
  <si>
    <t>VII./e./4</t>
  </si>
  <si>
    <t>VII./e./5</t>
  </si>
  <si>
    <t>VII./e./6</t>
  </si>
  <si>
    <t>VII./f. NN PRIKLJUČEK</t>
  </si>
  <si>
    <t>VII./f./1</t>
  </si>
  <si>
    <t>VII./f./2</t>
  </si>
  <si>
    <t>VII./f./3</t>
  </si>
  <si>
    <t>VII./f./4</t>
  </si>
  <si>
    <t>VII./f./5</t>
  </si>
  <si>
    <t>VII./f./6</t>
  </si>
  <si>
    <t>VII./f./7</t>
  </si>
  <si>
    <t>VII./f./8</t>
  </si>
  <si>
    <t>VII./f./9</t>
  </si>
  <si>
    <t>VII./f./10</t>
  </si>
  <si>
    <t>VII./f./11</t>
  </si>
  <si>
    <t>VII./f./12</t>
  </si>
  <si>
    <t>VII./f./13</t>
  </si>
  <si>
    <t>VII./f./14</t>
  </si>
  <si>
    <t>VII./f./15</t>
  </si>
  <si>
    <t>VII./f./16</t>
  </si>
  <si>
    <t>VII./f./17</t>
  </si>
  <si>
    <t>VII./f./18</t>
  </si>
  <si>
    <t>VII./f./19</t>
  </si>
  <si>
    <t>VII./f./20</t>
  </si>
  <si>
    <t>VII./f./21</t>
  </si>
  <si>
    <t>VII./f./22</t>
  </si>
  <si>
    <t>VII./f./23</t>
  </si>
  <si>
    <t>VII./f./24</t>
  </si>
  <si>
    <t>VII./f./25</t>
  </si>
  <si>
    <t>VII./f./26</t>
  </si>
  <si>
    <t>VII./f.</t>
  </si>
  <si>
    <t>Izdelava meritev zbitosti tampona in zasipa z izdelavo končnega poročila s strani pooblaščene organizacije.</t>
  </si>
  <si>
    <t xml:space="preserve">Dobava, transport ter strojno-ročni obsip cevi z dobro vezljivim, dobavljenim peščenim materialom (4-8mm) skladno s standardom SIST EN-1610, do višine 15 cm nad cevjo, z utrjevanjem do zbitosti (97% SPP)         </t>
  </si>
  <si>
    <t>Nabava,transport in vgraditev zmrzlinsko odpornega kamnitega materiala do fi 63 mm v debelini 30 cm z uvaljanem za izvedbo spodnjega ustroja.</t>
  </si>
  <si>
    <t>Nabava, transport in vgraditev tampona I (TP 32) v debelini 20 cm z uvaljanjem Ev2&gt;= 80 Mpa za izvedbo zgornjega ustroja.</t>
  </si>
  <si>
    <t>Dobava, transport in vgradnja peščenega materiala v bankino cestišča širine 0,50 m</t>
  </si>
  <si>
    <t>Dobava, transport in vgradnja fazonskega odcepnega T kosa PP DN 250/160mm, za hišni priključek</t>
  </si>
  <si>
    <t xml:space="preserve">Asfaltiranje vozišča v sestavi:                                       
4 cm AC 8 surf B50/70 A4                                            </t>
  </si>
  <si>
    <t>Asfaltiranje vozišča v sestavi:                                       
6 cm AC 22 base B50/70 A4</t>
  </si>
  <si>
    <r>
      <t xml:space="preserve">Izdelava PID-a ter dokazila o zanesljivosti objekta. Investitorju je potrebno predati dokumentacijo v </t>
    </r>
    <r>
      <rPr>
        <b/>
        <sz val="10"/>
        <rFont val="Arial"/>
        <family val="2"/>
        <charset val="238"/>
      </rPr>
      <t>treh izvodih za vse kanale in črpališče podprojekta št.19</t>
    </r>
  </si>
  <si>
    <t>II./18</t>
  </si>
  <si>
    <t>II./19</t>
  </si>
  <si>
    <t xml:space="preserve">Asfaltiranje vozišča v sestavi:                                      
 4 cm AC 8  surf B50/70 A4                                            </t>
  </si>
  <si>
    <t>Asfaltiranje vozišča v sestavi:                                      
 6 cm AC 22 base B50/70 A4</t>
  </si>
  <si>
    <r>
      <t>m</t>
    </r>
    <r>
      <rPr>
        <vertAlign val="superscript"/>
        <sz val="10"/>
        <rFont val="Arial"/>
        <family val="2"/>
        <charset val="238"/>
      </rPr>
      <t>2</t>
    </r>
  </si>
  <si>
    <t>Dobava in polaganje tlačnih kanalizacijskih cevi (označba z rjavo črto) iz polietilena PE100 z zaščitnim slojem iz polipropilena  SDR17 PN10 d90/79,2mm. Izvedene po standardu SIST EN 12201. Za spajanje cevi se uporabijo spojke za elektrofuzijsko varjenje.</t>
  </si>
  <si>
    <t>Izvedba priključka kanalizacije na obstoječ jašek kanalizacije s kronsko navrtavo za cev d90 in vstavitvijo gumi tesnila, vključno z vsem potrebnim delom in materialom.</t>
  </si>
  <si>
    <t>Tlačni preizkus tesnosti cevovoda skladno s SIST EN 805-2000, ki ga izvede pooblaščen akreditiran laboratorij, z izdelavo poročila.</t>
  </si>
  <si>
    <r>
      <t xml:space="preserve">Dobava, transport in montaža litoželezne potopne-pametne samočistilne črpalke za odpadno vodo in blato DN 80mm ter vsemi deli (vodila, držala za vodila, tlačno koleno-priključni lok z nogo, veriga za spuščanje, motorni kabel z držalom, montažni komplet) ter pomožnim in pritrdilnim materialom. Črpalka ima vgrajen sinhronski IE4 elektro motor, moči 2,2 kW z vgrajeno frekfenčno regulacijo. V črpalki je vgrajen procesor, ki zazna zamašenost črpalke in sproži proces samoočiščenja. Črpalka ima na gredi vgrajen dvolopatični samočistilni prilagodljivi pomični N črpalni rotor. Po detekciji zamašitve rotorja se samodejno prične program odmašitve, ki vključuje premik na gredi (povečanje prehoda), s spremembo obratov in smeri vrtenja (naprej-nazaj). Črpalka dopušča možnost spremembe Q-H krivulje.
</t>
    </r>
    <r>
      <rPr>
        <b/>
        <sz val="10"/>
        <rFont val="Arial"/>
        <family val="2"/>
      </rPr>
      <t>Qč= 4,0 l/s, Hč= 5,43mVS</t>
    </r>
  </si>
  <si>
    <t>Dobava, transport in vgradnja armatur in fazonskih kosov iz nerjaveče pločevine - AISI 304, kompletno s pomožnim in pritrdilnim materialom</t>
  </si>
  <si>
    <t>nepovratni krogelni ventil DN 80</t>
  </si>
  <si>
    <t>Tlačni preizkus tesnosti črpališča skladno s SIST EN 1610, ki ga izvede pooblaščen akreditiran laboratorij, z izdelavo poročila.</t>
  </si>
  <si>
    <t>Dobava, transport in montaža vmesnika, ki omogoča priključitev prenosnega računalnika s katerim lahko pregledamo vse podatke o delovanju črpalke (zgodovina) in nastavljamo parametre črpalke in se vgradi v elektro omarico črpališča.</t>
  </si>
  <si>
    <t>Izdelava tipiziranega jaška za črpališče iz AB elementov  2,00 x 2,00 m, višine 5,7m, podložni beton,  betonskega podstavka ob vznožju jaška 3,00 x 3,00 m  deb. 20 cm (1,8 m3 betona). Všteta je tudi  montažna krovna plošča 2,40  x 2,40 m deb. 25 cm  MB 20 in opaža, z opaževanjem, razopaževanjem, dobavo in vgraditev  pokrovov  z dvojnim  plinskim vzmetenjem 1x 800 x 800 mm in 1x 800x 1200m 400KN iz nerjaveče pločevine na zaklepanje v betonski okvir (0,40m3 betona) vstopna lestev s karabinom, varovalom in izvlečnim drogom l=4,7m. Znotraj črpališča se vgradi tudi servisni podest iz  pohodnih rešetk (0,90x2,00m) in varnostna ograja.  Črpališče je v celotnem obsegu s krovno ploščo  izolirano s hidroizolacijo 1 x hladni 1 x izotekt + stirodur. Upoštevati je tudi vsa pomožna dela in prenose do mesta vgraditve.  .</t>
  </si>
  <si>
    <t>IV./14</t>
  </si>
  <si>
    <t>IV./15</t>
  </si>
  <si>
    <t>IV./16</t>
  </si>
  <si>
    <t>IV./17</t>
  </si>
  <si>
    <t>IV./18</t>
  </si>
  <si>
    <t>OPOMBA: V postavkah del za izdelavo PID-a ponudnik upošteva tudi Izdelavo BCP obrazcev - banke cestnih podatkov skladno s Pravilnikom o načinu označevanja javnih cest, evidencah in objektih na njih, za vse rekonstruirane ceste, kjer kanalizacija poteka v cesti.</t>
  </si>
  <si>
    <t>OPOMBA: V postavkah del za pripravo in organizacijo gradbišča ponudnik upošteva tudi morebitne geodetske vzpostavitve mejnikov, ki so bili med gradnjo odstranjeni.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</si>
</sst>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_-* #,##0.00\ &quot;SIT&quot;_-;\-* #,##0.00\ &quot;SIT&quot;_-;_-* &quot;-&quot;??\ &quot;SIT&quot;_-;_-@_-"/>
    <numFmt numFmtId="165" formatCode="_-* #,##0.00\ _S_I_T_-;\-* #,##0.00\ _S_I_T_-;_-* &quot;-&quot;??\ _S_I_T_-;_-@_-"/>
    <numFmt numFmtId="166" formatCode="General_)"/>
    <numFmt numFmtId="167" formatCode="#,##0.00\ _S_I_T"/>
    <numFmt numFmtId="168" formatCode="_-* #,##0.00\ _S_I_T_-;\-* #,##0.00\ _S_I_T_-;_-* \-??\ _S_I_T_-;_-@_-"/>
    <numFmt numFmtId="169" formatCode="#,##0.00\ &quot;SIT&quot;;\-#,##0.00\ &quot;SIT&quot;"/>
    <numFmt numFmtId="170" formatCode="_-* #,##0.00\ [$€-424]_-;\-* #,##0.00\ [$€-424]_-;_-* &quot;-&quot;??\ [$€-424]_-;_-@_-"/>
    <numFmt numFmtId="171" formatCode="#,##0.00\ [$€-1]"/>
    <numFmt numFmtId="172" formatCode="0.#"/>
  </numFmts>
  <fonts count="7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font>
    <font>
      <b/>
      <sz val="12"/>
      <name val="Arial"/>
      <family val="2"/>
      <charset val="238"/>
    </font>
    <font>
      <b/>
      <sz val="11"/>
      <name val="Arial"/>
      <family val="2"/>
      <charset val="238"/>
    </font>
    <font>
      <sz val="10"/>
      <name val="Arial"/>
      <family val="2"/>
      <charset val="238"/>
    </font>
    <font>
      <b/>
      <sz val="13"/>
      <name val="Arial"/>
      <family val="2"/>
      <charset val="238"/>
    </font>
    <font>
      <sz val="12"/>
      <name val="Courier"/>
      <family val="1"/>
      <charset val="238"/>
    </font>
    <font>
      <sz val="10"/>
      <name val="Arial CE"/>
      <family val="2"/>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ont>
    <font>
      <sz val="11"/>
      <name val="Times New Roman CE"/>
      <charset val="238"/>
    </font>
    <font>
      <sz val="12"/>
      <name val="Times New Roman"/>
      <family val="1"/>
      <charset val="238"/>
    </font>
    <font>
      <sz val="12"/>
      <name val="Courier"/>
      <family val="1"/>
      <charset val="238"/>
    </font>
    <font>
      <sz val="10"/>
      <name val="Century Gothic CE"/>
      <family val="2"/>
      <charset val="238"/>
    </font>
    <font>
      <sz val="10"/>
      <name val="Arial"/>
      <family val="2"/>
      <charset val="238"/>
    </font>
    <font>
      <sz val="11"/>
      <name val="Arial"/>
      <family val="2"/>
      <charset val="238"/>
    </font>
    <font>
      <b/>
      <sz val="10"/>
      <name val="Arial"/>
      <family val="2"/>
    </font>
    <font>
      <b/>
      <i/>
      <sz val="10"/>
      <name val="Arial"/>
      <family val="2"/>
      <charset val="238"/>
    </font>
    <font>
      <sz val="12"/>
      <name val="Arial"/>
      <family val="2"/>
      <charset val="238"/>
    </font>
    <font>
      <b/>
      <sz val="10"/>
      <name val="Arial"/>
      <family val="2"/>
      <charset val="238"/>
    </font>
    <font>
      <sz val="10"/>
      <name val="Calibri"/>
      <family val="2"/>
      <charset val="238"/>
      <scheme val="minor"/>
    </font>
    <font>
      <b/>
      <i/>
      <sz val="11"/>
      <name val="Arial"/>
      <family val="2"/>
      <charset val="238"/>
    </font>
    <font>
      <sz val="10"/>
      <color rgb="FFFF0000"/>
      <name val="Arial"/>
      <family val="2"/>
      <charset val="238"/>
    </font>
    <font>
      <b/>
      <sz val="10"/>
      <color rgb="FFFF0000"/>
      <name val="Arial"/>
      <family val="2"/>
      <charset val="238"/>
    </font>
    <font>
      <sz val="10"/>
      <color theme="1"/>
      <name val="Arial"/>
      <family val="2"/>
      <charset val="238"/>
    </font>
    <font>
      <sz val="10"/>
      <color indexed="8"/>
      <name val="Arial"/>
      <family val="2"/>
      <charset val="238"/>
    </font>
    <font>
      <vertAlign val="superscript"/>
      <sz val="10"/>
      <name val="Arial"/>
      <family val="2"/>
    </font>
    <font>
      <b/>
      <i/>
      <sz val="10"/>
      <name val="Arial"/>
      <family val="2"/>
    </font>
    <font>
      <sz val="10"/>
      <name val="Arial"/>
      <family val="2"/>
      <charset val="238"/>
    </font>
    <font>
      <b/>
      <sz val="12"/>
      <name val="Arial CE"/>
      <charset val="238"/>
    </font>
    <font>
      <b/>
      <sz val="12"/>
      <name val="Arial CE"/>
      <family val="2"/>
      <charset val="238"/>
    </font>
    <font>
      <sz val="12"/>
      <name val="Courier"/>
      <family val="3"/>
    </font>
    <font>
      <sz val="10"/>
      <color theme="1"/>
      <name val="Arial"/>
      <family val="2"/>
    </font>
    <font>
      <vertAlign val="superscript"/>
      <sz val="10"/>
      <color theme="1"/>
      <name val="Arial"/>
      <family val="2"/>
    </font>
    <font>
      <vertAlign val="superscript"/>
      <sz val="10"/>
      <color theme="1"/>
      <name val="Arial"/>
      <family val="2"/>
      <charset val="238"/>
    </font>
    <font>
      <sz val="10"/>
      <name val="Calibri"/>
      <family val="2"/>
      <charset val="238"/>
    </font>
    <font>
      <sz val="8"/>
      <name val="Arial"/>
      <family val="2"/>
      <charset val="238"/>
    </font>
    <font>
      <sz val="11"/>
      <name val="Arial CE"/>
      <family val="2"/>
      <charset val="238"/>
    </font>
    <font>
      <b/>
      <i/>
      <sz val="12"/>
      <name val="Arial CE"/>
      <family val="2"/>
      <charset val="238"/>
    </font>
    <font>
      <b/>
      <sz val="10"/>
      <color theme="1"/>
      <name val="Arial"/>
      <family val="2"/>
      <charset val="238"/>
    </font>
    <font>
      <sz val="12"/>
      <name val="SL Swiss"/>
      <charset val="238"/>
    </font>
    <font>
      <sz val="11"/>
      <name val="Garamond"/>
      <family val="1"/>
      <charset val="238"/>
    </font>
    <font>
      <sz val="11"/>
      <color rgb="FF00B050"/>
      <name val="Arial CE"/>
      <family val="2"/>
      <charset val="238"/>
    </font>
    <font>
      <sz val="8"/>
      <name val="Arial"/>
      <family val="2"/>
      <charset val="238"/>
    </font>
    <font>
      <sz val="10"/>
      <color theme="0"/>
      <name val="Arial"/>
      <family val="2"/>
      <charset val="238"/>
    </font>
    <font>
      <vertAlign val="superscript"/>
      <sz val="10"/>
      <name val="Arial"/>
      <family val="2"/>
      <charset val="238"/>
    </font>
  </fonts>
  <fills count="38">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4FFB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C000"/>
        <bgColor indexed="64"/>
      </patternFill>
    </fill>
    <fill>
      <patternFill patternType="solid">
        <fgColor rgb="FFFFFFCC"/>
      </patternFill>
    </fill>
    <fill>
      <patternFill patternType="solid">
        <fgColor theme="9" tint="0.39997558519241921"/>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5" tint="0.39997558519241921"/>
        <bgColor indexed="64"/>
      </patternFill>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s>
  <cellStyleXfs count="466">
    <xf numFmtId="0" fontId="0"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12" fillId="0" borderId="0" applyFont="0" applyFill="0" applyBorder="0" applyAlignment="0" applyProtection="0"/>
    <xf numFmtId="166" fontId="14" fillId="0" borderId="0"/>
    <xf numFmtId="165"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6" fontId="14" fillId="0" borderId="0"/>
    <xf numFmtId="166" fontId="14" fillId="0" borderId="0"/>
    <xf numFmtId="0" fontId="16" fillId="0" borderId="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9" fillId="11" borderId="0" applyNumberFormat="0" applyBorder="0" applyAlignment="0" applyProtection="0"/>
    <xf numFmtId="0" fontId="20" fillId="23" borderId="19" applyNumberFormat="0" applyAlignment="0" applyProtection="0"/>
    <xf numFmtId="0" fontId="21" fillId="0" borderId="0" applyNumberFormat="0" applyFill="0" applyBorder="0" applyAlignment="0" applyProtection="0"/>
    <xf numFmtId="0" fontId="22" fillId="0" borderId="20" applyNumberFormat="0" applyFill="0" applyAlignment="0" applyProtection="0"/>
    <xf numFmtId="0" fontId="23" fillId="0" borderId="21" applyNumberFormat="0" applyFill="0" applyAlignment="0" applyProtection="0"/>
    <xf numFmtId="0" fontId="24" fillId="0" borderId="22" applyNumberFormat="0" applyFill="0" applyAlignment="0" applyProtection="0"/>
    <xf numFmtId="0" fontId="24" fillId="0" borderId="0" applyNumberFormat="0" applyFill="0" applyBorder="0" applyAlignment="0" applyProtection="0"/>
    <xf numFmtId="0" fontId="25" fillId="24" borderId="0" applyNumberFormat="0" applyBorder="0" applyAlignment="0" applyProtection="0"/>
    <xf numFmtId="0" fontId="16" fillId="25" borderId="23"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9" borderId="0" applyNumberFormat="0" applyBorder="0" applyAlignment="0" applyProtection="0"/>
    <xf numFmtId="0" fontId="28" fillId="0" borderId="24" applyNumberFormat="0" applyFill="0" applyAlignment="0" applyProtection="0"/>
    <xf numFmtId="0" fontId="29" fillId="30" borderId="25" applyNumberFormat="0" applyAlignment="0" applyProtection="0"/>
    <xf numFmtId="0" fontId="30" fillId="23" borderId="26" applyNumberFormat="0" applyAlignment="0" applyProtection="0"/>
    <xf numFmtId="0" fontId="31" fillId="10" borderId="0" applyNumberFormat="0" applyBorder="0" applyAlignment="0" applyProtection="0"/>
    <xf numFmtId="0" fontId="15" fillId="0" borderId="0"/>
    <xf numFmtId="0" fontId="32" fillId="14" borderId="26" applyNumberFormat="0" applyAlignment="0" applyProtection="0"/>
    <xf numFmtId="0" fontId="33" fillId="0" borderId="27" applyNumberFormat="0" applyFill="0" applyAlignment="0" applyProtection="0"/>
    <xf numFmtId="164" fontId="12" fillId="0" borderId="0" applyFont="0" applyFill="0" applyBorder="0" applyAlignment="0" applyProtection="0"/>
    <xf numFmtId="4" fontId="34" fillId="0" borderId="0"/>
    <xf numFmtId="166" fontId="14" fillId="0" borderId="0"/>
    <xf numFmtId="164" fontId="8" fillId="0" borderId="0" applyFont="0" applyFill="0" applyBorder="0" applyAlignment="0" applyProtection="0"/>
    <xf numFmtId="167" fontId="35" fillId="0" borderId="0"/>
    <xf numFmtId="0" fontId="17" fillId="0" borderId="0"/>
    <xf numFmtId="0" fontId="36" fillId="0" borderId="0"/>
    <xf numFmtId="167" fontId="35" fillId="0" borderId="0"/>
    <xf numFmtId="9" fontId="8" fillId="0" borderId="0" applyFont="0" applyFill="0" applyBorder="0" applyAlignment="0" applyProtection="0"/>
    <xf numFmtId="168" fontId="15" fillId="0" borderId="0" applyFill="0" applyBorder="0" applyAlignment="0" applyProtection="0"/>
    <xf numFmtId="166" fontId="37" fillId="0" borderId="0"/>
    <xf numFmtId="166" fontId="14" fillId="0" borderId="0"/>
    <xf numFmtId="0" fontId="34" fillId="0" borderId="0"/>
    <xf numFmtId="0" fontId="8" fillId="0" borderId="0"/>
    <xf numFmtId="164" fontId="8" fillId="0" borderId="0" applyFont="0" applyFill="0" applyBorder="0" applyAlignment="0" applyProtection="0"/>
    <xf numFmtId="166" fontId="14" fillId="0" borderId="0"/>
    <xf numFmtId="0" fontId="7" fillId="0" borderId="0"/>
    <xf numFmtId="0" fontId="12" fillId="0" borderId="0"/>
    <xf numFmtId="164" fontId="8" fillId="0" borderId="0" applyFont="0" applyFill="0" applyBorder="0" applyAlignment="0" applyProtection="0"/>
    <xf numFmtId="44" fontId="16" fillId="0" borderId="0" applyFont="0" applyFill="0" applyBorder="0" applyAlignment="0" applyProtection="0"/>
    <xf numFmtId="0" fontId="8" fillId="0" borderId="0"/>
    <xf numFmtId="0" fontId="8" fillId="0" borderId="0"/>
    <xf numFmtId="166" fontId="14" fillId="0" borderId="0"/>
    <xf numFmtId="0" fontId="8" fillId="0" borderId="0"/>
    <xf numFmtId="166" fontId="14" fillId="0" borderId="0"/>
    <xf numFmtId="166" fontId="14" fillId="0" borderId="0"/>
    <xf numFmtId="166" fontId="37" fillId="0" borderId="0"/>
    <xf numFmtId="0" fontId="34" fillId="0" borderId="0"/>
    <xf numFmtId="0" fontId="16" fillId="0" borderId="0"/>
    <xf numFmtId="0" fontId="8" fillId="0" borderId="0"/>
    <xf numFmtId="0" fontId="8" fillId="0" borderId="0"/>
    <xf numFmtId="0" fontId="8" fillId="0" borderId="0"/>
    <xf numFmtId="0" fontId="8" fillId="0" borderId="0"/>
    <xf numFmtId="167"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6" fillId="0" borderId="0" applyFont="0" applyFill="0" applyBorder="0" applyAlignment="0" applyProtection="0"/>
    <xf numFmtId="9" fontId="8" fillId="0" borderId="0" applyFont="0" applyFill="0" applyBorder="0" applyAlignment="0" applyProtection="0"/>
    <xf numFmtId="0" fontId="9" fillId="32" borderId="31" applyNumberFormat="0" applyFont="0" applyAlignment="0" applyProtection="0"/>
    <xf numFmtId="164" fontId="8" fillId="0" borderId="0" applyFont="0" applyFill="0" applyBorder="0" applyAlignment="0" applyProtection="0"/>
    <xf numFmtId="169" fontId="8" fillId="0" borderId="0" applyFont="0" applyFill="0" applyBorder="0" applyAlignment="0" applyProtection="0"/>
    <xf numFmtId="16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8" fillId="0" borderId="0"/>
    <xf numFmtId="0" fontId="6" fillId="0" borderId="0"/>
    <xf numFmtId="164" fontId="8" fillId="0" borderId="0" applyFont="0" applyFill="0" applyBorder="0" applyAlignment="0" applyProtection="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8" fillId="0" borderId="0"/>
    <xf numFmtId="0" fontId="6" fillId="0" borderId="0"/>
    <xf numFmtId="0" fontId="38" fillId="0" borderId="0"/>
    <xf numFmtId="44" fontId="16" fillId="0" borderId="0" applyFont="0" applyFill="0" applyBorder="0" applyAlignment="0" applyProtection="0"/>
    <xf numFmtId="164" fontId="39" fillId="0" borderId="0" applyFont="0" applyFill="0" applyBorder="0" applyAlignment="0" applyProtection="0"/>
    <xf numFmtId="0" fontId="5" fillId="0" borderId="0"/>
    <xf numFmtId="0" fontId="5" fillId="0" borderId="0"/>
    <xf numFmtId="0" fontId="39" fillId="0" borderId="0"/>
    <xf numFmtId="44" fontId="16"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15" fillId="0" borderId="0"/>
    <xf numFmtId="0" fontId="3" fillId="0" borderId="0"/>
    <xf numFmtId="0" fontId="2" fillId="0" borderId="0"/>
    <xf numFmtId="44" fontId="16" fillId="0" borderId="0" applyFont="0" applyFill="0" applyBorder="0" applyAlignment="0" applyProtection="0"/>
    <xf numFmtId="166"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6" fillId="0" borderId="0" applyFont="0" applyFill="0" applyBorder="0" applyAlignment="0" applyProtection="0"/>
    <xf numFmtId="164" fontId="8" fillId="0" borderId="0" applyFont="0" applyFill="0" applyBorder="0" applyAlignment="0" applyProtection="0"/>
    <xf numFmtId="0" fontId="2" fillId="0" borderId="0"/>
    <xf numFmtId="0" fontId="2" fillId="0" borderId="0"/>
    <xf numFmtId="0" fontId="8" fillId="0" borderId="0"/>
    <xf numFmtId="44" fontId="16"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3" fillId="0" borderId="0" applyFont="0" applyFill="0" applyBorder="0" applyAlignment="0" applyProtection="0"/>
    <xf numFmtId="166" fontId="56" fillId="0" borderId="0"/>
    <xf numFmtId="0" fontId="43" fillId="0" borderId="0" applyNumberFormat="0" applyFill="0" applyBorder="0" applyAlignment="0" applyProtection="0"/>
    <xf numFmtId="0" fontId="66" fillId="0" borderId="0"/>
    <xf numFmtId="0" fontId="16" fillId="0" borderId="0"/>
    <xf numFmtId="0" fontId="8" fillId="0" borderId="0" applyFill="0" applyBorder="0"/>
    <xf numFmtId="0" fontId="1" fillId="0" borderId="0"/>
    <xf numFmtId="44"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0" fontId="1" fillId="0" borderId="0"/>
    <xf numFmtId="0" fontId="1" fillId="0" borderId="0"/>
    <xf numFmtId="44" fontId="16"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0" fontId="1" fillId="0" borderId="0"/>
    <xf numFmtId="0" fontId="1" fillId="0" borderId="0"/>
    <xf numFmtId="44" fontId="16"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0" fontId="1" fillId="0" borderId="0"/>
    <xf numFmtId="0" fontId="1" fillId="0" borderId="0"/>
    <xf numFmtId="44" fontId="16"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166"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164" fontId="8" fillId="0" borderId="0" applyFont="0" applyFill="0" applyBorder="0" applyAlignment="0" applyProtection="0"/>
    <xf numFmtId="0" fontId="1" fillId="0" borderId="0"/>
    <xf numFmtId="0" fontId="1" fillId="0" borderId="0"/>
    <xf numFmtId="0" fontId="8" fillId="0" borderId="0"/>
    <xf numFmtId="44" fontId="16"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0" fontId="1" fillId="0" borderId="0"/>
    <xf numFmtId="0" fontId="1" fillId="0" borderId="0"/>
    <xf numFmtId="44" fontId="16"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17">
    <xf numFmtId="0" fontId="0" fillId="0" borderId="0" xfId="0"/>
    <xf numFmtId="0" fontId="0" fillId="0" borderId="0" xfId="0" applyAlignment="1">
      <alignment horizontal="center" vertical="top"/>
    </xf>
    <xf numFmtId="0" fontId="0" fillId="0" borderId="0" xfId="0" applyAlignment="1">
      <alignment horizontal="center"/>
    </xf>
    <xf numFmtId="2" fontId="0" fillId="0" borderId="0" xfId="0" applyNumberFormat="1" applyAlignment="1">
      <alignment horizontal="center"/>
    </xf>
    <xf numFmtId="0" fontId="0" fillId="0" borderId="0" xfId="0"/>
    <xf numFmtId="0" fontId="0" fillId="0" borderId="0" xfId="0" applyAlignment="1">
      <alignment horizontal="center" vertical="top"/>
    </xf>
    <xf numFmtId="2" fontId="0" fillId="0" borderId="0" xfId="0" applyNumberFormat="1" applyAlignment="1">
      <alignment horizontal="center"/>
    </xf>
    <xf numFmtId="0" fontId="10" fillId="0" borderId="2" xfId="0" applyFont="1" applyBorder="1"/>
    <xf numFmtId="0" fontId="10" fillId="0" borderId="1" xfId="0" applyFont="1" applyBorder="1" applyAlignment="1">
      <alignment horizontal="center" vertical="top"/>
    </xf>
    <xf numFmtId="0" fontId="10" fillId="0" borderId="9" xfId="0" applyFont="1" applyBorder="1" applyAlignment="1">
      <alignment horizontal="center" vertical="top"/>
    </xf>
    <xf numFmtId="0" fontId="8" fillId="0" borderId="0" xfId="0" applyFont="1" applyFill="1" applyBorder="1"/>
    <xf numFmtId="0" fontId="10" fillId="0" borderId="2" xfId="0" applyFont="1" applyBorder="1" applyAlignment="1">
      <alignment horizontal="center"/>
    </xf>
    <xf numFmtId="2" fontId="10" fillId="0" borderId="2" xfId="0" applyNumberFormat="1" applyFont="1" applyBorder="1" applyAlignment="1">
      <alignment horizontal="center"/>
    </xf>
    <xf numFmtId="0" fontId="10" fillId="0" borderId="2" xfId="0" applyFont="1" applyFill="1" applyBorder="1"/>
    <xf numFmtId="0" fontId="10" fillId="0" borderId="15" xfId="0" applyFont="1" applyBorder="1" applyAlignment="1">
      <alignment horizontal="center" vertical="top"/>
    </xf>
    <xf numFmtId="0" fontId="10" fillId="0" borderId="16" xfId="0" applyFont="1" applyFill="1" applyBorder="1"/>
    <xf numFmtId="0" fontId="10" fillId="0" borderId="16" xfId="0" applyFont="1" applyBorder="1" applyAlignment="1">
      <alignment horizontal="center"/>
    </xf>
    <xf numFmtId="2" fontId="10" fillId="0" borderId="16" xfId="0" applyNumberFormat="1" applyFont="1" applyBorder="1" applyAlignment="1">
      <alignment horizontal="center"/>
    </xf>
    <xf numFmtId="0" fontId="10" fillId="0" borderId="16" xfId="0" applyFont="1" applyBorder="1"/>
    <xf numFmtId="0" fontId="10" fillId="0" borderId="10" xfId="0" applyFont="1" applyFill="1" applyBorder="1"/>
    <xf numFmtId="0" fontId="10" fillId="0" borderId="10" xfId="0" applyFont="1" applyBorder="1" applyAlignment="1">
      <alignment horizontal="center"/>
    </xf>
    <xf numFmtId="2" fontId="10" fillId="0" borderId="10" xfId="0" applyNumberFormat="1" applyFont="1" applyBorder="1" applyAlignment="1">
      <alignment horizontal="center"/>
    </xf>
    <xf numFmtId="0" fontId="10" fillId="0" borderId="10" xfId="0" applyFont="1" applyBorder="1"/>
    <xf numFmtId="44" fontId="10" fillId="0" borderId="7" xfId="0" applyNumberFormat="1" applyFont="1" applyBorder="1"/>
    <xf numFmtId="44" fontId="10" fillId="0" borderId="17" xfId="0" applyNumberFormat="1" applyFont="1" applyBorder="1"/>
    <xf numFmtId="44" fontId="10" fillId="0" borderId="11" xfId="0" applyNumberFormat="1" applyFont="1" applyBorder="1"/>
    <xf numFmtId="0" fontId="0" fillId="0" borderId="0" xfId="0"/>
    <xf numFmtId="0" fontId="0" fillId="0" borderId="0" xfId="0" applyAlignment="1">
      <alignment horizontal="center"/>
    </xf>
    <xf numFmtId="0" fontId="10" fillId="0" borderId="12" xfId="0" applyFont="1" applyFill="1" applyBorder="1" applyAlignment="1">
      <alignment horizontal="center"/>
    </xf>
    <xf numFmtId="0" fontId="10" fillId="0" borderId="13" xfId="0" applyFont="1" applyFill="1" applyBorder="1"/>
    <xf numFmtId="44" fontId="10" fillId="0" borderId="14" xfId="0" applyNumberFormat="1" applyFont="1" applyFill="1" applyBorder="1"/>
    <xf numFmtId="0" fontId="0" fillId="0" borderId="0" xfId="0" applyFill="1"/>
    <xf numFmtId="44" fontId="10" fillId="31" borderId="7" xfId="0" applyNumberFormat="1" applyFont="1" applyFill="1" applyBorder="1"/>
    <xf numFmtId="0" fontId="43" fillId="0" borderId="0" xfId="0" applyFont="1" applyAlignment="1">
      <alignment horizontal="center" vertical="top"/>
    </xf>
    <xf numFmtId="0" fontId="43" fillId="0" borderId="0" xfId="0" applyFont="1"/>
    <xf numFmtId="0" fontId="43" fillId="0" borderId="0" xfId="0" applyFont="1" applyAlignment="1">
      <alignment horizontal="center"/>
    </xf>
    <xf numFmtId="2" fontId="43" fillId="0" borderId="0" xfId="0" applyNumberFormat="1" applyFont="1" applyAlignment="1">
      <alignment horizontal="center"/>
    </xf>
    <xf numFmtId="0" fontId="43" fillId="0" borderId="3" xfId="0" applyFont="1" applyBorder="1" applyAlignment="1">
      <alignment horizontal="center" vertical="top"/>
    </xf>
    <xf numFmtId="0" fontId="10" fillId="0" borderId="3" xfId="0" applyFont="1" applyBorder="1"/>
    <xf numFmtId="0" fontId="43" fillId="0" borderId="3" xfId="0" applyFont="1" applyBorder="1" applyAlignment="1">
      <alignment horizontal="center"/>
    </xf>
    <xf numFmtId="2" fontId="43" fillId="0" borderId="3" xfId="0" applyNumberFormat="1" applyFont="1" applyBorder="1" applyAlignment="1">
      <alignment horizontal="center"/>
    </xf>
    <xf numFmtId="0" fontId="43" fillId="0" borderId="3" xfId="0" applyFont="1" applyBorder="1"/>
    <xf numFmtId="0" fontId="10" fillId="31" borderId="1" xfId="0" applyFont="1" applyFill="1" applyBorder="1" applyAlignment="1">
      <alignment horizontal="center"/>
    </xf>
    <xf numFmtId="0" fontId="10" fillId="31" borderId="2" xfId="0" applyFont="1" applyFill="1" applyBorder="1"/>
    <xf numFmtId="0" fontId="43" fillId="31" borderId="2" xfId="0" applyFont="1" applyFill="1" applyBorder="1" applyAlignment="1">
      <alignment horizontal="center"/>
    </xf>
    <xf numFmtId="2" fontId="43" fillId="31" borderId="2" xfId="0" applyNumberFormat="1" applyFont="1" applyFill="1" applyBorder="1" applyAlignment="1">
      <alignment horizontal="center"/>
    </xf>
    <xf numFmtId="0" fontId="43" fillId="31" borderId="2" xfId="0" applyFont="1" applyFill="1" applyBorder="1"/>
    <xf numFmtId="0" fontId="43" fillId="0" borderId="13" xfId="0" applyFont="1" applyFill="1" applyBorder="1" applyAlignment="1">
      <alignment horizontal="center"/>
    </xf>
    <xf numFmtId="2" fontId="43" fillId="0" borderId="13" xfId="0" applyNumberFormat="1" applyFont="1" applyFill="1" applyBorder="1" applyAlignment="1">
      <alignment horizontal="center"/>
    </xf>
    <xf numFmtId="0" fontId="43" fillId="0" borderId="13" xfId="0" applyFont="1" applyFill="1" applyBorder="1"/>
    <xf numFmtId="0" fontId="43" fillId="0" borderId="0" xfId="0" applyFont="1" applyFill="1" applyBorder="1"/>
    <xf numFmtId="44" fontId="43" fillId="0" borderId="0" xfId="0" applyNumberFormat="1" applyFont="1"/>
    <xf numFmtId="0" fontId="40" fillId="0" borderId="0" xfId="0" applyFont="1" applyBorder="1" applyAlignment="1">
      <alignment horizontal="center" vertical="top"/>
    </xf>
    <xf numFmtId="0" fontId="11" fillId="0" borderId="0" xfId="0" applyFont="1" applyBorder="1"/>
    <xf numFmtId="0" fontId="40" fillId="0" borderId="0" xfId="0" applyFont="1" applyBorder="1" applyAlignment="1">
      <alignment horizontal="center"/>
    </xf>
    <xf numFmtId="2" fontId="40" fillId="0" borderId="0" xfId="0" applyNumberFormat="1" applyFont="1" applyBorder="1" applyAlignment="1">
      <alignment horizontal="center"/>
    </xf>
    <xf numFmtId="0" fontId="40" fillId="0" borderId="0" xfId="0" applyFont="1" applyBorder="1"/>
    <xf numFmtId="0" fontId="46" fillId="0" borderId="5" xfId="0" applyFont="1" applyBorder="1"/>
    <xf numFmtId="0" fontId="10" fillId="0" borderId="5" xfId="0" applyFont="1" applyBorder="1" applyAlignment="1">
      <alignment horizontal="center"/>
    </xf>
    <xf numFmtId="2" fontId="10" fillId="0" borderId="5" xfId="0" applyNumberFormat="1" applyFont="1" applyBorder="1" applyAlignment="1">
      <alignment horizontal="center"/>
    </xf>
    <xf numFmtId="0" fontId="10" fillId="0" borderId="5" xfId="0" applyFont="1" applyBorder="1"/>
    <xf numFmtId="44" fontId="10" fillId="0" borderId="53" xfId="0" applyNumberFormat="1" applyFont="1" applyBorder="1"/>
    <xf numFmtId="44" fontId="10" fillId="0" borderId="54" xfId="0" applyNumberFormat="1" applyFont="1" applyBorder="1"/>
    <xf numFmtId="0" fontId="10" fillId="0" borderId="0" xfId="0" applyFont="1" applyFill="1" applyBorder="1" applyAlignment="1">
      <alignment horizontal="center"/>
    </xf>
    <xf numFmtId="0" fontId="10" fillId="0" borderId="0" xfId="0" applyFont="1" applyFill="1" applyBorder="1"/>
    <xf numFmtId="44" fontId="10" fillId="0" borderId="0" xfId="0" applyNumberFormat="1" applyFont="1" applyFill="1" applyBorder="1"/>
    <xf numFmtId="0" fontId="40" fillId="0" borderId="0" xfId="0" applyFont="1" applyFill="1" applyBorder="1" applyAlignment="1">
      <alignment horizontal="center" vertical="top"/>
    </xf>
    <xf numFmtId="2" fontId="10" fillId="0" borderId="0" xfId="0" applyNumberFormat="1" applyFont="1" applyFill="1" applyBorder="1" applyAlignment="1">
      <alignment horizontal="center"/>
    </xf>
    <xf numFmtId="0" fontId="10" fillId="31" borderId="2" xfId="0" applyFont="1" applyFill="1" applyBorder="1" applyAlignment="1">
      <alignment horizontal="center"/>
    </xf>
    <xf numFmtId="2" fontId="10" fillId="31" borderId="2" xfId="0" applyNumberFormat="1" applyFont="1" applyFill="1" applyBorder="1" applyAlignment="1">
      <alignment horizontal="center"/>
    </xf>
    <xf numFmtId="0" fontId="10" fillId="0" borderId="55" xfId="0" applyFont="1" applyBorder="1" applyAlignment="1">
      <alignment horizontal="center" vertical="top"/>
    </xf>
    <xf numFmtId="0" fontId="10" fillId="0" borderId="0" xfId="0" applyFont="1" applyAlignment="1">
      <alignment horizontal="center"/>
    </xf>
    <xf numFmtId="0" fontId="10" fillId="0" borderId="0" xfId="0" applyFont="1"/>
    <xf numFmtId="2" fontId="10" fillId="0" borderId="0" xfId="0" applyNumberFormat="1" applyFont="1" applyAlignment="1">
      <alignment horizontal="center"/>
    </xf>
    <xf numFmtId="44" fontId="10" fillId="0" borderId="0" xfId="0" applyNumberFormat="1" applyFont="1"/>
    <xf numFmtId="49" fontId="44" fillId="0" borderId="0" xfId="0" applyNumberFormat="1" applyFont="1" applyAlignment="1">
      <alignment horizontal="center" vertical="center"/>
    </xf>
    <xf numFmtId="49" fontId="9" fillId="0" borderId="37" xfId="0" applyNumberFormat="1" applyFont="1" applyBorder="1" applyAlignment="1">
      <alignment horizontal="center" vertical="center"/>
    </xf>
    <xf numFmtId="49" fontId="9" fillId="0" borderId="32" xfId="0" applyNumberFormat="1" applyFont="1" applyBorder="1" applyAlignment="1">
      <alignment horizontal="center" vertical="center"/>
    </xf>
    <xf numFmtId="49" fontId="41" fillId="4" borderId="35" xfId="0" applyNumberFormat="1" applyFont="1" applyFill="1" applyBorder="1" applyAlignment="1">
      <alignment horizontal="center" vertical="center"/>
    </xf>
    <xf numFmtId="49" fontId="9" fillId="0" borderId="40" xfId="0" applyNumberFormat="1" applyFont="1" applyBorder="1" applyAlignment="1">
      <alignment horizontal="center" vertical="center"/>
    </xf>
    <xf numFmtId="49" fontId="9" fillId="0" borderId="0" xfId="0" applyNumberFormat="1" applyFont="1" applyAlignment="1">
      <alignment horizontal="center" vertical="center"/>
    </xf>
    <xf numFmtId="0" fontId="44" fillId="5" borderId="1" xfId="0" applyFont="1" applyFill="1" applyBorder="1" applyAlignment="1">
      <alignment horizontal="left" vertical="center" wrapText="1"/>
    </xf>
    <xf numFmtId="0" fontId="8" fillId="0" borderId="0" xfId="0" applyFont="1" applyAlignment="1">
      <alignment horizontal="center" vertical="center"/>
    </xf>
    <xf numFmtId="49" fontId="44" fillId="2" borderId="28" xfId="0" applyNumberFormat="1" applyFont="1" applyFill="1" applyBorder="1" applyAlignment="1">
      <alignment horizontal="center" vertical="center" wrapText="1"/>
    </xf>
    <xf numFmtId="49" fontId="44" fillId="3" borderId="28" xfId="0" applyNumberFormat="1" applyFont="1" applyFill="1" applyBorder="1" applyAlignment="1">
      <alignment horizontal="center" vertical="center"/>
    </xf>
    <xf numFmtId="49" fontId="44" fillId="6" borderId="1" xfId="0" applyNumberFormat="1" applyFont="1" applyFill="1" applyBorder="1" applyAlignment="1">
      <alignment horizontal="center" vertical="center"/>
    </xf>
    <xf numFmtId="49" fontId="44" fillId="5" borderId="1" xfId="0" applyNumberFormat="1" applyFont="1" applyFill="1" applyBorder="1" applyAlignment="1">
      <alignment horizontal="center" vertical="center"/>
    </xf>
    <xf numFmtId="49" fontId="44" fillId="7" borderId="1" xfId="0" applyNumberFormat="1" applyFont="1" applyFill="1" applyBorder="1" applyAlignment="1">
      <alignment horizontal="center" vertical="center"/>
    </xf>
    <xf numFmtId="49" fontId="44" fillId="33" borderId="1" xfId="0" applyNumberFormat="1" applyFont="1" applyFill="1" applyBorder="1" applyAlignment="1">
      <alignment horizontal="center" vertical="center"/>
    </xf>
    <xf numFmtId="44" fontId="44" fillId="33" borderId="7" xfId="1" applyNumberFormat="1" applyFont="1" applyFill="1" applyBorder="1" applyAlignment="1">
      <alignment horizontal="center" vertical="center"/>
    </xf>
    <xf numFmtId="49" fontId="8" fillId="0" borderId="36" xfId="0" applyNumberFormat="1" applyFont="1" applyBorder="1" applyAlignment="1">
      <alignment horizontal="center" vertical="center"/>
    </xf>
    <xf numFmtId="49" fontId="8" fillId="0" borderId="37" xfId="0" applyNumberFormat="1" applyFont="1" applyBorder="1" applyAlignment="1">
      <alignment horizontal="center" vertical="center"/>
    </xf>
    <xf numFmtId="49" fontId="8" fillId="0" borderId="32" xfId="0" applyNumberFormat="1" applyFont="1" applyBorder="1" applyAlignment="1">
      <alignment horizontal="center" vertical="center"/>
    </xf>
    <xf numFmtId="49" fontId="44" fillId="4" borderId="35" xfId="0" applyNumberFormat="1" applyFont="1" applyFill="1" applyBorder="1" applyAlignment="1">
      <alignment horizontal="center" vertical="center"/>
    </xf>
    <xf numFmtId="49" fontId="8" fillId="0" borderId="39" xfId="0" applyNumberFormat="1" applyFont="1" applyBorder="1" applyAlignment="1">
      <alignment horizontal="center" vertical="center"/>
    </xf>
    <xf numFmtId="49" fontId="8" fillId="0" borderId="42" xfId="0" applyNumberFormat="1" applyFont="1" applyBorder="1" applyAlignment="1">
      <alignment horizontal="center" vertical="center"/>
    </xf>
    <xf numFmtId="49" fontId="8" fillId="0" borderId="44" xfId="0" applyNumberFormat="1" applyFont="1" applyBorder="1" applyAlignment="1">
      <alignment horizontal="center" vertical="center"/>
    </xf>
    <xf numFmtId="49" fontId="8" fillId="0" borderId="0" xfId="0" applyNumberFormat="1" applyFont="1" applyAlignment="1">
      <alignment horizontal="center" vertical="center"/>
    </xf>
    <xf numFmtId="44" fontId="8" fillId="0" borderId="0" xfId="0" applyNumberFormat="1" applyFont="1" applyAlignment="1">
      <alignment horizontal="center" vertical="center"/>
    </xf>
    <xf numFmtId="44" fontId="44" fillId="2" borderId="30" xfId="0" applyNumberFormat="1" applyFont="1" applyFill="1" applyBorder="1" applyAlignment="1">
      <alignment horizontal="center" vertical="center"/>
    </xf>
    <xf numFmtId="44" fontId="8" fillId="8" borderId="7" xfId="0" applyNumberFormat="1" applyFont="1" applyFill="1" applyBorder="1" applyAlignment="1">
      <alignment horizontal="center" vertical="center"/>
    </xf>
    <xf numFmtId="44" fontId="44" fillId="4" borderId="35" xfId="1" applyNumberFormat="1" applyFont="1" applyFill="1" applyBorder="1" applyAlignment="1">
      <alignment horizontal="center" vertical="center"/>
    </xf>
    <xf numFmtId="44" fontId="8" fillId="6" borderId="7" xfId="1" applyNumberFormat="1" applyFont="1" applyFill="1" applyBorder="1" applyAlignment="1">
      <alignment horizontal="center" vertical="center"/>
    </xf>
    <xf numFmtId="44" fontId="44" fillId="6" borderId="7" xfId="1" applyNumberFormat="1" applyFont="1" applyFill="1" applyBorder="1" applyAlignment="1">
      <alignment horizontal="center" vertical="center"/>
    </xf>
    <xf numFmtId="44" fontId="44" fillId="5" borderId="7" xfId="0" applyNumberFormat="1" applyFont="1" applyFill="1" applyBorder="1" applyAlignment="1">
      <alignment horizontal="center" vertical="center"/>
    </xf>
    <xf numFmtId="44" fontId="44" fillId="5" borderId="7" xfId="1" applyNumberFormat="1" applyFont="1" applyFill="1" applyBorder="1" applyAlignment="1">
      <alignment horizontal="center" vertical="center"/>
    </xf>
    <xf numFmtId="44" fontId="8" fillId="7" borderId="7" xfId="1" applyNumberFormat="1" applyFont="1" applyFill="1" applyBorder="1" applyAlignment="1">
      <alignment horizontal="center" vertical="center"/>
    </xf>
    <xf numFmtId="44" fontId="44" fillId="7" borderId="7" xfId="1" applyNumberFormat="1" applyFont="1" applyFill="1" applyBorder="1" applyAlignment="1">
      <alignment horizontal="center" vertical="center"/>
    </xf>
    <xf numFmtId="49" fontId="8" fillId="0" borderId="8" xfId="0" applyNumberFormat="1" applyFont="1" applyBorder="1" applyAlignment="1">
      <alignment horizontal="center" vertical="center"/>
    </xf>
    <xf numFmtId="0" fontId="40" fillId="0" borderId="57" xfId="0" applyFont="1" applyBorder="1" applyAlignment="1">
      <alignment horizontal="center" vertical="top"/>
    </xf>
    <xf numFmtId="44" fontId="10" fillId="0" borderId="58" xfId="0" applyNumberFormat="1" applyFont="1" applyBorder="1"/>
    <xf numFmtId="0" fontId="40" fillId="0" borderId="59" xfId="0" applyFont="1" applyBorder="1" applyAlignment="1">
      <alignment horizontal="center" vertical="top"/>
    </xf>
    <xf numFmtId="0" fontId="46" fillId="0" borderId="52" xfId="0" applyFont="1" applyBorder="1"/>
    <xf numFmtId="0" fontId="10" fillId="0" borderId="52" xfId="0" applyFont="1" applyBorder="1" applyAlignment="1">
      <alignment horizontal="center"/>
    </xf>
    <xf numFmtId="2" fontId="10" fillId="0" borderId="52" xfId="0" applyNumberFormat="1" applyFont="1" applyBorder="1" applyAlignment="1">
      <alignment horizontal="center"/>
    </xf>
    <xf numFmtId="0" fontId="10" fillId="0" borderId="52" xfId="0" applyFont="1" applyBorder="1"/>
    <xf numFmtId="0" fontId="46" fillId="0" borderId="0" xfId="0" applyFont="1" applyBorder="1"/>
    <xf numFmtId="0" fontId="10" fillId="0" borderId="0" xfId="0" applyFont="1" applyBorder="1" applyAlignment="1">
      <alignment horizontal="center"/>
    </xf>
    <xf numFmtId="2" fontId="10" fillId="0" borderId="0" xfId="0" applyNumberFormat="1" applyFont="1" applyBorder="1" applyAlignment="1">
      <alignment horizontal="center"/>
    </xf>
    <xf numFmtId="0" fontId="10" fillId="0" borderId="0" xfId="0" applyFont="1" applyBorder="1"/>
    <xf numFmtId="44" fontId="10" fillId="0" borderId="60" xfId="0" applyNumberFormat="1" applyFont="1" applyBorder="1"/>
    <xf numFmtId="2" fontId="40" fillId="31" borderId="2" xfId="0" applyNumberFormat="1" applyFont="1" applyFill="1" applyBorder="1" applyAlignment="1">
      <alignment horizontal="center"/>
    </xf>
    <xf numFmtId="0" fontId="40" fillId="31" borderId="2" xfId="0" applyFont="1" applyFill="1" applyBorder="1"/>
    <xf numFmtId="44" fontId="11" fillId="31" borderId="7" xfId="0" applyNumberFormat="1" applyFont="1" applyFill="1" applyBorder="1"/>
    <xf numFmtId="0" fontId="10" fillId="31" borderId="2" xfId="0" applyFont="1" applyFill="1" applyBorder="1" applyAlignment="1"/>
    <xf numFmtId="0" fontId="40" fillId="31" borderId="2" xfId="0" applyFont="1" applyFill="1" applyBorder="1" applyAlignment="1">
      <alignment horizontal="center"/>
    </xf>
    <xf numFmtId="0" fontId="46" fillId="0" borderId="46" xfId="0" applyFont="1" applyBorder="1"/>
    <xf numFmtId="0" fontId="10" fillId="0" borderId="46" xfId="0" applyFont="1" applyBorder="1" applyAlignment="1">
      <alignment horizontal="center"/>
    </xf>
    <xf numFmtId="2" fontId="10" fillId="0" borderId="46" xfId="0" applyNumberFormat="1" applyFont="1" applyBorder="1" applyAlignment="1">
      <alignment horizontal="center"/>
    </xf>
    <xf numFmtId="0" fontId="10" fillId="0" borderId="46" xfId="0" applyFont="1" applyBorder="1"/>
    <xf numFmtId="0" fontId="40" fillId="31" borderId="1" xfId="0" applyFont="1" applyFill="1" applyBorder="1" applyAlignment="1">
      <alignment horizontal="center" vertical="top"/>
    </xf>
    <xf numFmtId="0" fontId="40" fillId="0" borderId="56" xfId="0" applyFont="1" applyBorder="1" applyAlignment="1">
      <alignment horizontal="center" vertical="top"/>
    </xf>
    <xf numFmtId="0" fontId="40" fillId="0" borderId="55" xfId="0" applyFont="1" applyBorder="1" applyAlignment="1">
      <alignment horizontal="center" vertical="top"/>
    </xf>
    <xf numFmtId="44" fontId="46" fillId="0" borderId="52" xfId="237" applyNumberFormat="1" applyFont="1" applyBorder="1" applyAlignment="1">
      <alignment horizontal="left" indent="3"/>
    </xf>
    <xf numFmtId="44" fontId="46" fillId="0" borderId="52" xfId="237" applyNumberFormat="1" applyFont="1" applyBorder="1"/>
    <xf numFmtId="44" fontId="10" fillId="0" borderId="52" xfId="0" applyNumberFormat="1" applyFont="1" applyBorder="1"/>
    <xf numFmtId="44" fontId="46" fillId="0" borderId="5" xfId="237" applyNumberFormat="1" applyFont="1" applyBorder="1" applyAlignment="1">
      <alignment horizontal="left" indent="3"/>
    </xf>
    <xf numFmtId="44" fontId="46" fillId="0" borderId="5" xfId="237" applyNumberFormat="1" applyFont="1" applyBorder="1"/>
    <xf numFmtId="44" fontId="10" fillId="0" borderId="5" xfId="0" applyNumberFormat="1" applyFont="1" applyBorder="1"/>
    <xf numFmtId="49" fontId="44" fillId="34" borderId="1" xfId="25" applyNumberFormat="1" applyFont="1" applyFill="1" applyBorder="1" applyAlignment="1">
      <alignment horizontal="center" vertical="center"/>
    </xf>
    <xf numFmtId="0" fontId="44" fillId="0" borderId="57" xfId="15" applyFont="1" applyBorder="1" applyAlignment="1">
      <alignment horizontal="center" vertical="center"/>
    </xf>
    <xf numFmtId="0" fontId="8" fillId="0" borderId="32" xfId="15" applyFont="1" applyBorder="1" applyAlignment="1">
      <alignment horizontal="center" vertical="center"/>
    </xf>
    <xf numFmtId="0" fontId="8" fillId="0" borderId="57" xfId="15" applyFont="1" applyBorder="1" applyAlignment="1">
      <alignment horizontal="center" vertical="center"/>
    </xf>
    <xf numFmtId="0" fontId="40" fillId="0" borderId="42" xfId="0" applyFont="1" applyBorder="1" applyAlignment="1">
      <alignment horizontal="center" vertical="top"/>
    </xf>
    <xf numFmtId="0" fontId="40" fillId="0" borderId="12" xfId="0" applyFont="1" applyBorder="1" applyAlignment="1">
      <alignment horizontal="center" vertical="top"/>
    </xf>
    <xf numFmtId="44" fontId="11" fillId="0" borderId="2" xfId="0" applyNumberFormat="1" applyFont="1" applyBorder="1"/>
    <xf numFmtId="0" fontId="9" fillId="0" borderId="0" xfId="0" applyFont="1" applyAlignment="1">
      <alignment horizontal="center" vertical="center"/>
    </xf>
    <xf numFmtId="49" fontId="41" fillId="0" borderId="2" xfId="0" applyNumberFormat="1" applyFont="1" applyFill="1" applyBorder="1" applyAlignment="1">
      <alignment horizontal="center" vertical="center" wrapText="1"/>
    </xf>
    <xf numFmtId="44" fontId="44" fillId="3" borderId="7" xfId="0" applyNumberFormat="1" applyFont="1" applyFill="1" applyBorder="1" applyAlignment="1">
      <alignment horizontal="center" vertical="center"/>
    </xf>
    <xf numFmtId="49" fontId="9" fillId="0" borderId="61" xfId="0" applyNumberFormat="1" applyFont="1" applyBorder="1" applyAlignment="1">
      <alignment horizontal="center" vertical="center"/>
    </xf>
    <xf numFmtId="49" fontId="9" fillId="0" borderId="57" xfId="0" applyNumberFormat="1" applyFont="1" applyBorder="1" applyAlignment="1">
      <alignment horizontal="center" vertical="center"/>
    </xf>
    <xf numFmtId="49" fontId="9" fillId="0" borderId="32" xfId="25" applyNumberFormat="1" applyFont="1" applyBorder="1" applyAlignment="1">
      <alignment horizontal="center" vertical="center"/>
    </xf>
    <xf numFmtId="49" fontId="55" fillId="0" borderId="0" xfId="0" applyNumberFormat="1" applyFont="1" applyAlignment="1">
      <alignment horizontal="center" vertical="center"/>
    </xf>
    <xf numFmtId="0" fontId="9" fillId="0" borderId="0" xfId="0" applyFont="1" applyFill="1" applyAlignment="1">
      <alignment horizontal="center" vertical="center"/>
    </xf>
    <xf numFmtId="170" fontId="9" fillId="0" borderId="18" xfId="0" applyNumberFormat="1" applyFont="1" applyBorder="1" applyAlignment="1">
      <alignment horizontal="center" vertical="center"/>
    </xf>
    <xf numFmtId="170" fontId="9" fillId="0" borderId="41" xfId="0" applyNumberFormat="1" applyFont="1" applyBorder="1" applyAlignment="1">
      <alignment horizontal="center" vertical="center"/>
    </xf>
    <xf numFmtId="170" fontId="9" fillId="0" borderId="8" xfId="0" applyNumberFormat="1" applyFont="1" applyBorder="1" applyAlignment="1">
      <alignment horizontal="center" vertical="center"/>
    </xf>
    <xf numFmtId="0" fontId="40" fillId="0" borderId="0" xfId="0" applyFont="1" applyAlignment="1">
      <alignment horizontal="center" vertical="center"/>
    </xf>
    <xf numFmtId="49" fontId="8" fillId="0" borderId="37" xfId="25" applyNumberFormat="1" applyBorder="1" applyAlignment="1">
      <alignment horizontal="center" vertical="center"/>
    </xf>
    <xf numFmtId="0" fontId="9" fillId="0" borderId="33" xfId="0" applyFont="1" applyBorder="1" applyAlignment="1">
      <alignment horizontal="center" vertical="center"/>
    </xf>
    <xf numFmtId="170" fontId="9" fillId="0" borderId="33" xfId="277" applyNumberFormat="1" applyFont="1" applyBorder="1" applyAlignment="1">
      <alignment horizontal="center" vertical="center"/>
    </xf>
    <xf numFmtId="49" fontId="8" fillId="0" borderId="32" xfId="25" applyNumberFormat="1" applyBorder="1" applyAlignment="1">
      <alignment horizontal="center" vertical="center"/>
    </xf>
    <xf numFmtId="170" fontId="9" fillId="0" borderId="33" xfId="0" applyNumberFormat="1" applyFont="1" applyBorder="1" applyAlignment="1">
      <alignment horizontal="center" vertical="center"/>
    </xf>
    <xf numFmtId="0" fontId="9" fillId="0" borderId="41" xfId="0" applyFont="1" applyBorder="1" applyAlignment="1">
      <alignment horizontal="center" vertical="center"/>
    </xf>
    <xf numFmtId="170" fontId="9" fillId="0" borderId="0" xfId="0" applyNumberFormat="1" applyFont="1" applyAlignment="1">
      <alignment horizontal="center" vertical="center"/>
    </xf>
    <xf numFmtId="170" fontId="44" fillId="2" borderId="30" xfId="0" applyNumberFormat="1" applyFont="1" applyFill="1" applyBorder="1" applyAlignment="1">
      <alignment horizontal="center" vertical="center"/>
    </xf>
    <xf numFmtId="170" fontId="9" fillId="0" borderId="0" xfId="0" applyNumberFormat="1" applyFont="1" applyFill="1" applyAlignment="1">
      <alignment horizontal="center" vertical="center"/>
    </xf>
    <xf numFmtId="170" fontId="8" fillId="8" borderId="7" xfId="0" applyNumberFormat="1" applyFont="1" applyFill="1" applyBorder="1" applyAlignment="1">
      <alignment horizontal="center" vertical="center"/>
    </xf>
    <xf numFmtId="170" fontId="44" fillId="3" borderId="7" xfId="0" applyNumberFormat="1" applyFont="1" applyFill="1" applyBorder="1" applyAlignment="1">
      <alignment horizontal="center" vertical="center"/>
    </xf>
    <xf numFmtId="170" fontId="44" fillId="6" borderId="7" xfId="1" applyNumberFormat="1" applyFont="1" applyFill="1" applyBorder="1" applyAlignment="1">
      <alignment horizontal="center" vertical="center"/>
    </xf>
    <xf numFmtId="170" fontId="44" fillId="4" borderId="35" xfId="1" applyNumberFormat="1" applyFont="1" applyFill="1" applyBorder="1" applyAlignment="1">
      <alignment horizontal="center" vertical="center"/>
    </xf>
    <xf numFmtId="170" fontId="44" fillId="5" borderId="7" xfId="0" applyNumberFormat="1" applyFont="1" applyFill="1" applyBorder="1" applyAlignment="1">
      <alignment horizontal="center" vertical="center"/>
    </xf>
    <xf numFmtId="170" fontId="40" fillId="0" borderId="0" xfId="0" applyNumberFormat="1" applyFont="1" applyAlignment="1">
      <alignment horizontal="center" vertical="center"/>
    </xf>
    <xf numFmtId="170" fontId="8" fillId="6" borderId="7" xfId="1" applyNumberFormat="1" applyFont="1" applyFill="1" applyBorder="1" applyAlignment="1">
      <alignment horizontal="center" vertical="center"/>
    </xf>
    <xf numFmtId="4" fontId="15" fillId="0" borderId="0" xfId="35" applyNumberFormat="1" applyFont="1" applyAlignment="1">
      <alignment horizontal="right" vertical="center"/>
    </xf>
    <xf numFmtId="0" fontId="44" fillId="5" borderId="42" xfId="0" applyFont="1" applyFill="1" applyBorder="1" applyAlignment="1">
      <alignment horizontal="left" vertical="center" wrapText="1"/>
    </xf>
    <xf numFmtId="0" fontId="44" fillId="6" borderId="42" xfId="15" applyFont="1" applyFill="1" applyBorder="1" applyAlignment="1">
      <alignment horizontal="left" vertical="center" wrapText="1"/>
    </xf>
    <xf numFmtId="0" fontId="44" fillId="6" borderId="13" xfId="15" applyFont="1" applyFill="1" applyBorder="1" applyAlignment="1">
      <alignment horizontal="left" vertical="center" wrapText="1"/>
    </xf>
    <xf numFmtId="0" fontId="44" fillId="6" borderId="62" xfId="15" applyFont="1" applyFill="1" applyBorder="1" applyAlignment="1">
      <alignment horizontal="center" vertical="center"/>
    </xf>
    <xf numFmtId="170" fontId="8" fillId="0" borderId="18" xfId="35" applyNumberFormat="1" applyFont="1" applyBorder="1" applyAlignment="1">
      <alignment horizontal="center" vertical="center"/>
    </xf>
    <xf numFmtId="170" fontId="8" fillId="0" borderId="8" xfId="35" applyNumberFormat="1" applyFont="1" applyBorder="1" applyAlignment="1">
      <alignment horizontal="center" vertical="center"/>
    </xf>
    <xf numFmtId="0" fontId="8" fillId="0" borderId="65" xfId="15" applyFont="1" applyBorder="1" applyAlignment="1">
      <alignment horizontal="center" vertical="center"/>
    </xf>
    <xf numFmtId="0" fontId="8" fillId="0" borderId="48" xfId="15" applyFont="1" applyBorder="1" applyAlignment="1">
      <alignment horizontal="center" vertical="center"/>
    </xf>
    <xf numFmtId="49" fontId="8" fillId="0" borderId="32" xfId="35" applyNumberFormat="1" applyFont="1" applyBorder="1" applyAlignment="1">
      <alignment horizontal="center" vertical="center"/>
    </xf>
    <xf numFmtId="49" fontId="8" fillId="0" borderId="0" xfId="35" applyNumberFormat="1" applyFont="1" applyAlignment="1">
      <alignment horizontal="center" vertical="center"/>
    </xf>
    <xf numFmtId="49" fontId="44" fillId="0" borderId="0" xfId="35" applyNumberFormat="1" applyFont="1" applyAlignment="1">
      <alignment horizontal="center" vertical="center"/>
    </xf>
    <xf numFmtId="49" fontId="8" fillId="0" borderId="8" xfId="35" applyNumberFormat="1" applyFont="1" applyBorder="1" applyAlignment="1">
      <alignment horizontal="center" vertical="center"/>
    </xf>
    <xf numFmtId="49" fontId="49" fillId="0" borderId="8" xfId="35" applyNumberFormat="1" applyFont="1" applyBorder="1" applyAlignment="1">
      <alignment horizontal="center" vertical="center"/>
    </xf>
    <xf numFmtId="2" fontId="8" fillId="0" borderId="0" xfId="35" applyNumberFormat="1" applyFont="1" applyAlignment="1">
      <alignment horizontal="center" vertical="center"/>
    </xf>
    <xf numFmtId="49" fontId="44" fillId="36" borderId="1" xfId="35" applyNumberFormat="1" applyFont="1" applyFill="1" applyBorder="1" applyAlignment="1">
      <alignment horizontal="center" vertical="center"/>
    </xf>
    <xf numFmtId="172" fontId="8" fillId="0" borderId="0" xfId="0" applyNumberFormat="1" applyFont="1" applyAlignment="1">
      <alignment horizontal="center" vertical="center"/>
    </xf>
    <xf numFmtId="166" fontId="8" fillId="0" borderId="0" xfId="34" quotePrefix="1" applyFont="1" applyAlignment="1">
      <alignment horizontal="center" vertical="center" wrapText="1"/>
    </xf>
    <xf numFmtId="0" fontId="8" fillId="0" borderId="0" xfId="281" applyFont="1" applyAlignment="1" applyProtection="1">
      <alignment horizontal="center" vertical="center" wrapText="1"/>
      <protection locked="0"/>
    </xf>
    <xf numFmtId="0" fontId="8" fillId="0" borderId="8" xfId="35" applyFont="1" applyBorder="1" applyAlignment="1" applyProtection="1">
      <alignment horizontal="center" vertical="center" wrapText="1"/>
      <protection locked="0"/>
    </xf>
    <xf numFmtId="0" fontId="8" fillId="0" borderId="0" xfId="35" applyFont="1" applyAlignment="1" applyProtection="1">
      <alignment horizontal="center" vertical="center" wrapText="1"/>
      <protection locked="0"/>
    </xf>
    <xf numFmtId="0" fontId="44" fillId="35" borderId="2" xfId="35" applyFont="1" applyFill="1" applyBorder="1" applyAlignment="1" applyProtection="1">
      <alignment horizontal="center" vertical="center" wrapText="1"/>
      <protection locked="0"/>
    </xf>
    <xf numFmtId="0" fontId="8" fillId="36" borderId="2" xfId="35" applyFont="1" applyFill="1" applyBorder="1" applyAlignment="1" applyProtection="1">
      <alignment horizontal="center" vertical="center" wrapText="1"/>
      <protection locked="0"/>
    </xf>
    <xf numFmtId="0" fontId="8" fillId="0" borderId="8" xfId="25" applyFont="1" applyBorder="1" applyAlignment="1">
      <alignment horizontal="center" vertical="center" wrapText="1"/>
    </xf>
    <xf numFmtId="0" fontId="8" fillId="0" borderId="8" xfId="28" applyFont="1" applyBorder="1" applyAlignment="1">
      <alignment horizontal="center" vertical="center" wrapText="1"/>
    </xf>
    <xf numFmtId="0" fontId="8" fillId="0" borderId="8" xfId="9" applyFont="1" applyBorder="1" applyAlignment="1">
      <alignment horizontal="center" vertical="center" wrapText="1"/>
    </xf>
    <xf numFmtId="0" fontId="8" fillId="0" borderId="8" xfId="12" applyFont="1" applyBorder="1" applyAlignment="1">
      <alignment horizontal="center" vertical="center" wrapText="1"/>
    </xf>
    <xf numFmtId="0" fontId="8" fillId="0" borderId="8" xfId="142" applyFont="1" applyBorder="1" applyAlignment="1">
      <alignment horizontal="center" vertical="center" wrapText="1"/>
    </xf>
    <xf numFmtId="166" fontId="8" fillId="0" borderId="34" xfId="34" applyFont="1" applyBorder="1" applyAlignment="1">
      <alignment horizontal="center" vertical="center" wrapText="1"/>
    </xf>
    <xf numFmtId="166" fontId="8" fillId="0" borderId="8" xfId="34" applyFont="1" applyBorder="1" applyAlignment="1">
      <alignment horizontal="center" vertical="center" wrapText="1"/>
    </xf>
    <xf numFmtId="166" fontId="8" fillId="0" borderId="51" xfId="34" applyFont="1" applyBorder="1" applyAlignment="1">
      <alignment horizontal="center" vertical="center" wrapText="1"/>
    </xf>
    <xf numFmtId="0" fontId="44" fillId="35" borderId="1" xfId="35" applyFont="1" applyFill="1" applyBorder="1" applyAlignment="1">
      <alignment horizontal="center" vertical="center"/>
    </xf>
    <xf numFmtId="0" fontId="44" fillId="37" borderId="1" xfId="35" applyFont="1" applyFill="1" applyBorder="1" applyAlignment="1">
      <alignment horizontal="center" vertical="center"/>
    </xf>
    <xf numFmtId="170" fontId="8" fillId="0" borderId="33" xfId="35" applyNumberFormat="1" applyFont="1" applyBorder="1" applyAlignment="1">
      <alignment horizontal="center" vertical="center"/>
    </xf>
    <xf numFmtId="170" fontId="8" fillId="0" borderId="50" xfId="35" applyNumberFormat="1" applyFont="1" applyBorder="1" applyAlignment="1">
      <alignment horizontal="center" vertical="center"/>
    </xf>
    <xf numFmtId="170" fontId="8" fillId="0" borderId="0" xfId="35" applyNumberFormat="1" applyFont="1" applyAlignment="1">
      <alignment horizontal="center" vertical="center"/>
    </xf>
    <xf numFmtId="170" fontId="8" fillId="0" borderId="41" xfId="35" applyNumberFormat="1" applyFont="1" applyBorder="1" applyAlignment="1">
      <alignment horizontal="center" vertical="center"/>
    </xf>
    <xf numFmtId="170" fontId="8" fillId="35" borderId="7" xfId="35" applyNumberFormat="1" applyFont="1" applyFill="1" applyBorder="1" applyAlignment="1">
      <alignment horizontal="center" vertical="center"/>
    </xf>
    <xf numFmtId="0" fontId="8" fillId="37" borderId="2" xfId="35" applyFont="1" applyFill="1" applyBorder="1" applyAlignment="1">
      <alignment horizontal="center" vertical="center" wrapText="1"/>
    </xf>
    <xf numFmtId="170" fontId="8" fillId="0" borderId="38" xfId="35" applyNumberFormat="1" applyFont="1" applyBorder="1" applyAlignment="1">
      <alignment horizontal="center" vertical="center"/>
    </xf>
    <xf numFmtId="170" fontId="8" fillId="0" borderId="38" xfId="1" applyNumberFormat="1" applyFont="1" applyBorder="1" applyAlignment="1">
      <alignment horizontal="center" vertical="center"/>
    </xf>
    <xf numFmtId="170" fontId="8" fillId="0" borderId="33" xfId="1" applyNumberFormat="1" applyFont="1" applyBorder="1" applyAlignment="1">
      <alignment horizontal="center" vertical="center"/>
    </xf>
    <xf numFmtId="170" fontId="8" fillId="0" borderId="63" xfId="1" applyNumberFormat="1" applyFont="1" applyBorder="1" applyAlignment="1">
      <alignment horizontal="center" vertical="center"/>
    </xf>
    <xf numFmtId="170" fontId="8" fillId="0" borderId="63" xfId="35" applyNumberFormat="1" applyFont="1" applyBorder="1" applyAlignment="1">
      <alignment horizontal="center" vertical="center"/>
    </xf>
    <xf numFmtId="170" fontId="8" fillId="0" borderId="0" xfId="0" applyNumberFormat="1" applyFont="1" applyAlignment="1">
      <alignment horizontal="center" vertical="center"/>
    </xf>
    <xf numFmtId="170" fontId="8" fillId="0" borderId="13" xfId="0" applyNumberFormat="1" applyFont="1" applyBorder="1" applyAlignment="1">
      <alignment horizontal="center" vertical="center"/>
    </xf>
    <xf numFmtId="170" fontId="8" fillId="8" borderId="47" xfId="0" applyNumberFormat="1" applyFont="1" applyFill="1" applyBorder="1" applyAlignment="1">
      <alignment horizontal="center" vertical="center"/>
    </xf>
    <xf numFmtId="170" fontId="44" fillId="5" borderId="47" xfId="0" applyNumberFormat="1" applyFont="1" applyFill="1" applyBorder="1" applyAlignment="1">
      <alignment horizontal="center" vertical="center"/>
    </xf>
    <xf numFmtId="170" fontId="44" fillId="5" borderId="7" xfId="1" applyNumberFormat="1" applyFont="1" applyFill="1" applyBorder="1" applyAlignment="1">
      <alignment horizontal="center" vertical="center"/>
    </xf>
    <xf numFmtId="170" fontId="44" fillId="35" borderId="7" xfId="35" applyNumberFormat="1" applyFont="1" applyFill="1" applyBorder="1" applyAlignment="1">
      <alignment horizontal="center" vertical="center"/>
    </xf>
    <xf numFmtId="170" fontId="8" fillId="36" borderId="7" xfId="35" applyNumberFormat="1" applyFont="1" applyFill="1" applyBorder="1" applyAlignment="1">
      <alignment horizontal="center" vertical="center"/>
    </xf>
    <xf numFmtId="170" fontId="8" fillId="37" borderId="7" xfId="35" applyNumberFormat="1" applyFont="1" applyFill="1" applyBorder="1" applyAlignment="1">
      <alignment horizontal="center" vertical="center"/>
    </xf>
    <xf numFmtId="170" fontId="44" fillId="34" borderId="47" xfId="25" applyNumberFormat="1" applyFont="1" applyFill="1" applyBorder="1" applyAlignment="1">
      <alignment horizontal="center" vertical="center"/>
    </xf>
    <xf numFmtId="170" fontId="69" fillId="0" borderId="0" xfId="0" applyNumberFormat="1" applyFont="1" applyAlignment="1">
      <alignment horizontal="center" vertical="center" wrapText="1"/>
    </xf>
    <xf numFmtId="170" fontId="44" fillId="6" borderId="47" xfId="15" applyNumberFormat="1" applyFont="1" applyFill="1" applyBorder="1" applyAlignment="1">
      <alignment horizontal="center" vertical="center"/>
    </xf>
    <xf numFmtId="170" fontId="44" fillId="6" borderId="14" xfId="15" applyNumberFormat="1" applyFont="1" applyFill="1" applyBorder="1" applyAlignment="1">
      <alignment horizontal="center" vertical="center"/>
    </xf>
    <xf numFmtId="170" fontId="69" fillId="0" borderId="0" xfId="281" applyNumberFormat="1" applyFont="1" applyAlignment="1" applyProtection="1">
      <alignment horizontal="center" vertical="center" wrapText="1"/>
      <protection locked="0"/>
    </xf>
    <xf numFmtId="170" fontId="69" fillId="0" borderId="0" xfId="0" applyNumberFormat="1" applyFont="1" applyAlignment="1">
      <alignment horizontal="center" vertical="center"/>
    </xf>
    <xf numFmtId="0" fontId="8" fillId="0" borderId="34" xfId="25" applyFont="1" applyBorder="1" applyAlignment="1">
      <alignment horizontal="center" vertical="center" wrapText="1"/>
    </xf>
    <xf numFmtId="170" fontId="8" fillId="0" borderId="68" xfId="35" applyNumberFormat="1" applyFont="1" applyBorder="1" applyAlignment="1">
      <alignment horizontal="center" vertical="center"/>
    </xf>
    <xf numFmtId="0" fontId="8" fillId="0" borderId="56" xfId="15" applyFont="1" applyBorder="1" applyAlignment="1">
      <alignment horizontal="center" vertical="center"/>
    </xf>
    <xf numFmtId="2" fontId="44" fillId="6" borderId="35" xfId="15" applyNumberFormat="1" applyFont="1" applyFill="1" applyBorder="1" applyAlignment="1">
      <alignment horizontal="center" vertical="center" wrapText="1"/>
    </xf>
    <xf numFmtId="2" fontId="8" fillId="0" borderId="34" xfId="25" applyNumberFormat="1" applyFont="1" applyBorder="1" applyAlignment="1">
      <alignment horizontal="center" vertical="center" wrapText="1"/>
    </xf>
    <xf numFmtId="2" fontId="8" fillId="0" borderId="8" xfId="25" applyNumberFormat="1" applyFont="1" applyBorder="1" applyAlignment="1">
      <alignment horizontal="center" vertical="center" wrapText="1"/>
    </xf>
    <xf numFmtId="2" fontId="8" fillId="0" borderId="8" xfId="28" applyNumberFormat="1" applyFont="1" applyBorder="1" applyAlignment="1">
      <alignment horizontal="center" vertical="center" wrapText="1"/>
    </xf>
    <xf numFmtId="2" fontId="8" fillId="0" borderId="8" xfId="9" applyNumberFormat="1" applyFont="1" applyBorder="1" applyAlignment="1">
      <alignment horizontal="center" vertical="center" wrapText="1"/>
    </xf>
    <xf numFmtId="2" fontId="8" fillId="0" borderId="8" xfId="12" applyNumberFormat="1" applyFont="1" applyBorder="1" applyAlignment="1">
      <alignment horizontal="center" vertical="center" wrapText="1"/>
    </xf>
    <xf numFmtId="2" fontId="8" fillId="0" borderId="8" xfId="142" applyNumberFormat="1" applyFont="1" applyBorder="1" applyAlignment="1">
      <alignment horizontal="center" vertical="center" wrapText="1"/>
    </xf>
    <xf numFmtId="2" fontId="44" fillId="6" borderId="13" xfId="15" applyNumberFormat="1" applyFont="1" applyFill="1" applyBorder="1" applyAlignment="1">
      <alignment horizontal="center" vertical="center" wrapText="1"/>
    </xf>
    <xf numFmtId="2" fontId="8" fillId="0" borderId="34" xfId="34" applyNumberFormat="1" applyFont="1" applyBorder="1" applyAlignment="1">
      <alignment horizontal="center" vertical="center" wrapText="1"/>
    </xf>
    <xf numFmtId="2" fontId="8" fillId="0" borderId="8" xfId="34" applyNumberFormat="1" applyFont="1" applyBorder="1" applyAlignment="1">
      <alignment horizontal="center" vertical="center" wrapText="1"/>
    </xf>
    <xf numFmtId="2" fontId="8" fillId="0" borderId="51" xfId="34" applyNumberFormat="1" applyFont="1" applyBorder="1" applyAlignment="1">
      <alignment horizontal="center" vertical="center" wrapText="1"/>
    </xf>
    <xf numFmtId="2" fontId="8" fillId="0" borderId="0" xfId="281" applyNumberFormat="1" applyFont="1" applyAlignment="1" applyProtection="1">
      <alignment horizontal="center" vertical="center" wrapText="1"/>
      <protection locked="0"/>
    </xf>
    <xf numFmtId="170" fontId="69" fillId="0" borderId="8" xfId="281" applyNumberFormat="1" applyFont="1" applyFill="1" applyBorder="1" applyAlignment="1" applyProtection="1">
      <alignment horizontal="center" vertical="center" wrapText="1"/>
      <protection locked="0"/>
    </xf>
    <xf numFmtId="170" fontId="8" fillId="0" borderId="33" xfId="35" applyNumberFormat="1" applyFont="1" applyFill="1" applyBorder="1" applyAlignment="1">
      <alignment horizontal="center" vertical="center"/>
    </xf>
    <xf numFmtId="170" fontId="69" fillId="0" borderId="51" xfId="281" applyNumberFormat="1" applyFont="1" applyFill="1" applyBorder="1" applyAlignment="1" applyProtection="1">
      <alignment horizontal="center" vertical="center" wrapText="1"/>
      <protection locked="0"/>
    </xf>
    <xf numFmtId="0" fontId="8" fillId="0" borderId="65" xfId="15" applyFont="1" applyFill="1" applyBorder="1" applyAlignment="1">
      <alignment horizontal="center" vertical="center"/>
    </xf>
    <xf numFmtId="170" fontId="8" fillId="0" borderId="38" xfId="35" applyNumberFormat="1" applyFont="1" applyFill="1" applyBorder="1" applyAlignment="1">
      <alignment horizontal="center" vertical="center"/>
    </xf>
    <xf numFmtId="49" fontId="8" fillId="0" borderId="8" xfId="35" applyNumberFormat="1" applyFont="1" applyFill="1" applyBorder="1" applyAlignment="1">
      <alignment horizontal="center" vertical="center"/>
    </xf>
    <xf numFmtId="170" fontId="8" fillId="0" borderId="18" xfId="35" applyNumberFormat="1" applyFont="1" applyFill="1" applyBorder="1" applyAlignment="1">
      <alignment horizontal="center" vertical="center"/>
    </xf>
    <xf numFmtId="49" fontId="8" fillId="0" borderId="45" xfId="35" applyNumberFormat="1" applyFont="1" applyFill="1" applyBorder="1" applyAlignment="1">
      <alignment horizontal="center" vertical="center"/>
    </xf>
    <xf numFmtId="0" fontId="8" fillId="0" borderId="45" xfId="35" applyFont="1" applyFill="1" applyBorder="1" applyAlignment="1">
      <alignment horizontal="center" vertical="center" wrapText="1"/>
    </xf>
    <xf numFmtId="0" fontId="8" fillId="0" borderId="66" xfId="15" applyFont="1" applyBorder="1" applyAlignment="1">
      <alignment horizontal="center" vertical="center"/>
    </xf>
    <xf numFmtId="0" fontId="44" fillId="6" borderId="28" xfId="15" applyFont="1" applyFill="1" applyBorder="1" applyAlignment="1">
      <alignment horizontal="center" vertical="center"/>
    </xf>
    <xf numFmtId="0" fontId="44" fillId="6" borderId="2" xfId="15" applyFont="1" applyFill="1" applyBorder="1" applyAlignment="1">
      <alignment horizontal="left" vertical="center" wrapText="1"/>
    </xf>
    <xf numFmtId="170" fontId="69" fillId="6" borderId="2" xfId="0" applyNumberFormat="1" applyFont="1" applyFill="1" applyBorder="1" applyAlignment="1">
      <alignment horizontal="center" vertical="center" wrapText="1"/>
    </xf>
    <xf numFmtId="170" fontId="8" fillId="6" borderId="7" xfId="35" applyNumberFormat="1" applyFont="1" applyFill="1" applyBorder="1" applyAlignment="1">
      <alignment horizontal="center" vertical="center"/>
    </xf>
    <xf numFmtId="0" fontId="8" fillId="0" borderId="42" xfId="15" applyFont="1" applyBorder="1" applyAlignment="1">
      <alignment horizontal="center" vertical="center"/>
    </xf>
    <xf numFmtId="2" fontId="44" fillId="6" borderId="2" xfId="15" applyNumberFormat="1" applyFont="1" applyFill="1" applyBorder="1" applyAlignment="1">
      <alignment horizontal="center" vertical="center" wrapText="1"/>
    </xf>
    <xf numFmtId="170" fontId="44" fillId="6" borderId="7" xfId="15" applyNumberFormat="1" applyFont="1" applyFill="1" applyBorder="1" applyAlignment="1">
      <alignment horizontal="center" vertical="center"/>
    </xf>
    <xf numFmtId="0" fontId="8" fillId="0" borderId="66" xfId="15" applyFont="1" applyFill="1" applyBorder="1" applyAlignment="1">
      <alignment horizontal="center" vertical="center"/>
    </xf>
    <xf numFmtId="170" fontId="8" fillId="0" borderId="68" xfId="35" applyNumberFormat="1" applyFont="1" applyFill="1" applyBorder="1" applyAlignment="1">
      <alignment horizontal="center" vertical="center"/>
    </xf>
    <xf numFmtId="0" fontId="44" fillId="6" borderId="1" xfId="15" applyFont="1" applyFill="1" applyBorder="1" applyAlignment="1">
      <alignment horizontal="center" vertical="center"/>
    </xf>
    <xf numFmtId="44" fontId="9" fillId="0" borderId="33" xfId="1" applyNumberFormat="1" applyFont="1" applyBorder="1" applyAlignment="1">
      <alignment horizontal="center" vertical="center"/>
    </xf>
    <xf numFmtId="0" fontId="8" fillId="4" borderId="8" xfId="0" applyFont="1" applyFill="1" applyBorder="1" applyAlignment="1">
      <alignment vertical="center" wrapText="1"/>
    </xf>
    <xf numFmtId="0" fontId="8" fillId="0" borderId="8" xfId="282" applyFill="1" applyBorder="1" applyAlignment="1">
      <alignment horizontal="left" vertical="center" wrapText="1"/>
    </xf>
    <xf numFmtId="44" fontId="8" fillId="0" borderId="8" xfId="1" applyNumberFormat="1" applyFont="1" applyBorder="1" applyAlignment="1">
      <alignment horizontal="center" vertical="center"/>
    </xf>
    <xf numFmtId="49" fontId="54" fillId="0" borderId="0" xfId="0" applyNumberFormat="1" applyFont="1" applyAlignment="1">
      <alignment vertical="center" wrapText="1"/>
    </xf>
    <xf numFmtId="0" fontId="9" fillId="0" borderId="0" xfId="0" applyFont="1" applyAlignment="1">
      <alignment vertical="center"/>
    </xf>
    <xf numFmtId="0" fontId="9" fillId="0" borderId="0" xfId="0" applyFont="1" applyFill="1" applyAlignment="1">
      <alignment vertical="center"/>
    </xf>
    <xf numFmtId="0" fontId="9" fillId="0" borderId="18" xfId="0" applyFont="1" applyBorder="1" applyAlignment="1">
      <alignment horizontal="left" vertical="center" wrapText="1"/>
    </xf>
    <xf numFmtId="0" fontId="9" fillId="0" borderId="8" xfId="0" applyFont="1" applyBorder="1" applyAlignment="1">
      <alignment horizontal="left" vertical="center" wrapText="1"/>
    </xf>
    <xf numFmtId="166" fontId="9" fillId="0" borderId="8" xfId="278" applyFont="1" applyBorder="1" applyAlignment="1">
      <alignment horizontal="left" vertical="center" wrapText="1"/>
    </xf>
    <xf numFmtId="0" fontId="8" fillId="0" borderId="8" xfId="0" applyFont="1" applyBorder="1" applyAlignment="1">
      <alignment horizontal="left" vertical="center" wrapText="1"/>
    </xf>
    <xf numFmtId="0" fontId="9" fillId="0" borderId="8" xfId="25" applyFont="1" applyBorder="1" applyAlignment="1">
      <alignment horizontal="left" vertical="center" wrapText="1"/>
    </xf>
    <xf numFmtId="0" fontId="9" fillId="0" borderId="8" xfId="0" applyFont="1" applyBorder="1" applyAlignment="1">
      <alignment horizontal="left" vertical="center" wrapText="1" shrinkToFit="1"/>
    </xf>
    <xf numFmtId="0" fontId="52" fillId="0" borderId="18" xfId="0" applyFont="1" applyBorder="1" applyAlignment="1">
      <alignment horizontal="left" vertical="center" wrapText="1"/>
    </xf>
    <xf numFmtId="0" fontId="52" fillId="0" borderId="8" xfId="0" applyFont="1" applyBorder="1" applyAlignment="1">
      <alignment horizontal="left" vertical="center" wrapText="1"/>
    </xf>
    <xf numFmtId="0" fontId="8" fillId="0" borderId="8" xfId="0" applyFont="1" applyBorder="1" applyAlignment="1">
      <alignment vertical="center" wrapText="1"/>
    </xf>
    <xf numFmtId="0" fontId="9" fillId="0" borderId="8" xfId="0" applyFont="1" applyBorder="1" applyAlignment="1">
      <alignment vertical="center" wrapText="1"/>
    </xf>
    <xf numFmtId="0" fontId="57" fillId="4" borderId="8" xfId="0" applyFont="1" applyFill="1" applyBorder="1" applyAlignment="1">
      <alignment horizontal="left" vertical="center" wrapText="1"/>
    </xf>
    <xf numFmtId="0" fontId="9" fillId="0" borderId="8" xfId="25" applyFont="1" applyBorder="1" applyAlignment="1">
      <alignment vertical="center" wrapText="1" shrinkToFit="1"/>
    </xf>
    <xf numFmtId="0" fontId="49" fillId="0" borderId="8" xfId="0" applyFont="1" applyBorder="1" applyAlignment="1">
      <alignment vertical="center" wrapText="1" shrinkToFit="1"/>
    </xf>
    <xf numFmtId="0" fontId="9" fillId="4" borderId="8" xfId="0" applyFont="1" applyFill="1" applyBorder="1" applyAlignment="1">
      <alignment horizontal="left" vertical="center" wrapText="1"/>
    </xf>
    <xf numFmtId="0" fontId="9" fillId="0" borderId="8" xfId="282" applyFont="1" applyFill="1" applyBorder="1" applyAlignment="1">
      <alignmen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52" fillId="0" borderId="64" xfId="0" applyFont="1" applyBorder="1" applyAlignment="1">
      <alignment horizontal="left" vertical="center" wrapText="1"/>
    </xf>
    <xf numFmtId="44" fontId="9" fillId="4" borderId="33" xfId="1" applyNumberFormat="1" applyFont="1" applyFill="1" applyBorder="1" applyAlignment="1">
      <alignment horizontal="right" vertical="center"/>
    </xf>
    <xf numFmtId="0" fontId="9" fillId="0" borderId="8" xfId="35" applyFont="1" applyBorder="1" applyAlignment="1">
      <alignment horizontal="left" vertical="center" wrapText="1"/>
    </xf>
    <xf numFmtId="0" fontId="8" fillId="0" borderId="8" xfId="35" applyFont="1" applyBorder="1" applyAlignment="1">
      <alignment horizontal="left" vertical="center" wrapText="1"/>
    </xf>
    <xf numFmtId="0" fontId="8" fillId="4" borderId="8" xfId="25" applyFill="1" applyBorder="1" applyAlignment="1">
      <alignment vertical="center" wrapText="1"/>
    </xf>
    <xf numFmtId="0" fontId="9" fillId="0" borderId="8" xfId="0" applyFont="1" applyBorder="1" applyAlignment="1" applyProtection="1">
      <alignment vertical="center" wrapText="1"/>
      <protection locked="0"/>
    </xf>
    <xf numFmtId="0" fontId="8" fillId="0" borderId="8" xfId="25" applyBorder="1" applyAlignment="1">
      <alignment vertical="center" wrapText="1" shrinkToFit="1"/>
    </xf>
    <xf numFmtId="0" fontId="9" fillId="0" borderId="51" xfId="25" applyFont="1" applyBorder="1" applyAlignment="1">
      <alignment horizontal="left" vertical="center" wrapText="1"/>
    </xf>
    <xf numFmtId="0" fontId="40" fillId="0" borderId="0" xfId="0" applyFont="1" applyAlignment="1">
      <alignment vertical="center"/>
    </xf>
    <xf numFmtId="2" fontId="54" fillId="0" borderId="0" xfId="0" applyNumberFormat="1" applyFont="1" applyAlignment="1">
      <alignment horizontal="center" vertical="center" wrapText="1"/>
    </xf>
    <xf numFmtId="4" fontId="54" fillId="0" borderId="0" xfId="0" applyNumberFormat="1"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wrapText="1"/>
    </xf>
    <xf numFmtId="2" fontId="9" fillId="0" borderId="0" xfId="0" applyNumberFormat="1" applyFont="1" applyAlignment="1">
      <alignment horizontal="center" vertical="center" wrapText="1"/>
    </xf>
    <xf numFmtId="0" fontId="44" fillId="2" borderId="29" xfId="0" applyFont="1" applyFill="1" applyBorder="1" applyAlignment="1">
      <alignment horizontal="center" vertical="center" wrapText="1"/>
    </xf>
    <xf numFmtId="2" fontId="44" fillId="2" borderId="29" xfId="0" applyNumberFormat="1" applyFont="1" applyFill="1" applyBorder="1" applyAlignment="1">
      <alignment horizontal="center" vertical="center" wrapText="1"/>
    </xf>
    <xf numFmtId="44" fontId="44" fillId="2" borderId="29" xfId="1" applyNumberFormat="1" applyFont="1" applyFill="1" applyBorder="1" applyAlignment="1">
      <alignment horizontal="center" vertical="center" wrapText="1"/>
    </xf>
    <xf numFmtId="0" fontId="41" fillId="0" borderId="2" xfId="0" applyFont="1" applyFill="1" applyBorder="1" applyAlignment="1">
      <alignment horizontal="center" vertical="center" wrapText="1"/>
    </xf>
    <xf numFmtId="2" fontId="41" fillId="0" borderId="2"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44" fillId="8" borderId="1" xfId="0" applyFont="1" applyFill="1" applyBorder="1" applyAlignment="1">
      <alignment horizontal="left" vertical="center" wrapText="1"/>
    </xf>
    <xf numFmtId="0" fontId="8" fillId="8" borderId="2" xfId="0" applyFont="1" applyFill="1" applyBorder="1" applyAlignment="1">
      <alignment horizontal="center" vertical="center" wrapText="1"/>
    </xf>
    <xf numFmtId="2" fontId="8" fillId="8" borderId="2" xfId="0" applyNumberFormat="1" applyFont="1" applyFill="1" applyBorder="1" applyAlignment="1">
      <alignment horizontal="center" vertical="center" wrapText="1"/>
    </xf>
    <xf numFmtId="44" fontId="8" fillId="8" borderId="2" xfId="0" applyNumberFormat="1" applyFont="1" applyFill="1" applyBorder="1" applyAlignment="1">
      <alignment horizontal="center" vertical="center" wrapText="1"/>
    </xf>
    <xf numFmtId="0" fontId="9" fillId="0" borderId="18" xfId="0" applyFont="1" applyBorder="1" applyAlignment="1">
      <alignment horizontal="center" vertical="center" wrapText="1"/>
    </xf>
    <xf numFmtId="2" fontId="9" fillId="0" borderId="18" xfId="0" applyNumberFormat="1" applyFont="1" applyBorder="1" applyAlignment="1">
      <alignment horizontal="center" vertical="center" wrapText="1"/>
    </xf>
    <xf numFmtId="170" fontId="9" fillId="0" borderId="18" xfId="0" applyNumberFormat="1" applyFont="1" applyBorder="1" applyAlignment="1">
      <alignment horizontal="center" vertical="center" wrapText="1"/>
    </xf>
    <xf numFmtId="0" fontId="9" fillId="0" borderId="8" xfId="0" applyFont="1" applyBorder="1" applyAlignment="1">
      <alignment horizontal="center" vertical="center" wrapText="1"/>
    </xf>
    <xf numFmtId="2" fontId="9" fillId="0" borderId="8" xfId="0" applyNumberFormat="1" applyFont="1" applyBorder="1" applyAlignment="1">
      <alignment horizontal="center" vertical="center" wrapText="1"/>
    </xf>
    <xf numFmtId="170" fontId="9" fillId="0" borderId="8" xfId="0" applyNumberFormat="1" applyFont="1" applyBorder="1" applyAlignment="1">
      <alignment horizontal="center" vertical="center" wrapText="1"/>
    </xf>
    <xf numFmtId="0" fontId="15" fillId="0" borderId="8" xfId="0" applyFont="1" applyBorder="1" applyAlignment="1">
      <alignment horizontal="center" vertical="center" wrapText="1"/>
    </xf>
    <xf numFmtId="0" fontId="9" fillId="0" borderId="8" xfId="25" applyFont="1" applyBorder="1" applyAlignment="1">
      <alignment horizontal="center" vertical="center" wrapText="1"/>
    </xf>
    <xf numFmtId="0" fontId="44" fillId="3" borderId="43" xfId="0" applyFont="1" applyFill="1" applyBorder="1" applyAlignment="1">
      <alignment horizontal="left" vertical="center" wrapText="1"/>
    </xf>
    <xf numFmtId="0" fontId="44" fillId="3" borderId="2" xfId="0" applyFont="1" applyFill="1" applyBorder="1" applyAlignment="1">
      <alignment horizontal="center" vertical="center" wrapText="1"/>
    </xf>
    <xf numFmtId="2" fontId="44" fillId="3" borderId="2" xfId="0" applyNumberFormat="1" applyFont="1" applyFill="1" applyBorder="1" applyAlignment="1">
      <alignment horizontal="center" vertical="center" wrapText="1"/>
    </xf>
    <xf numFmtId="170" fontId="44" fillId="3" borderId="2" xfId="1" applyNumberFormat="1" applyFont="1" applyFill="1" applyBorder="1" applyAlignment="1">
      <alignment horizontal="center" vertical="center" wrapText="1"/>
    </xf>
    <xf numFmtId="0" fontId="41" fillId="4" borderId="35" xfId="0" applyFont="1" applyFill="1" applyBorder="1" applyAlignment="1">
      <alignment horizontal="left" vertical="center" wrapText="1"/>
    </xf>
    <xf numFmtId="0" fontId="41" fillId="4" borderId="35" xfId="0" applyFont="1" applyFill="1" applyBorder="1" applyAlignment="1">
      <alignment horizontal="center" vertical="center" wrapText="1"/>
    </xf>
    <xf numFmtId="2" fontId="41" fillId="4" borderId="35" xfId="0" applyNumberFormat="1" applyFont="1" applyFill="1" applyBorder="1" applyAlignment="1">
      <alignment horizontal="center" vertical="center" wrapText="1"/>
    </xf>
    <xf numFmtId="170" fontId="9" fillId="0" borderId="0" xfId="0" applyNumberFormat="1" applyFont="1" applyAlignment="1">
      <alignment horizontal="center" vertical="center" wrapText="1"/>
    </xf>
    <xf numFmtId="0" fontId="44" fillId="6" borderId="1" xfId="0" applyFont="1" applyFill="1" applyBorder="1" applyAlignment="1">
      <alignment horizontal="left" vertical="center" wrapText="1"/>
    </xf>
    <xf numFmtId="0" fontId="8" fillId="6" borderId="2" xfId="0" applyFont="1" applyFill="1" applyBorder="1" applyAlignment="1">
      <alignment horizontal="center" vertical="center" wrapText="1"/>
    </xf>
    <xf numFmtId="2" fontId="8" fillId="6" borderId="2" xfId="0" applyNumberFormat="1" applyFont="1" applyFill="1" applyBorder="1" applyAlignment="1">
      <alignment horizontal="center" vertical="center" wrapText="1"/>
    </xf>
    <xf numFmtId="170" fontId="8" fillId="6" borderId="2" xfId="1" applyNumberFormat="1" applyFont="1" applyFill="1" applyBorder="1" applyAlignment="1">
      <alignment horizontal="center" vertical="center" wrapText="1"/>
    </xf>
    <xf numFmtId="0" fontId="57" fillId="0" borderId="8" xfId="25" applyFont="1" applyBorder="1" applyAlignment="1">
      <alignment horizontal="center" vertical="center" wrapText="1"/>
    </xf>
    <xf numFmtId="2" fontId="9" fillId="0" borderId="8" xfId="25" applyNumberFormat="1" applyFont="1" applyBorder="1" applyAlignment="1">
      <alignment horizontal="center" vertical="center" wrapText="1"/>
    </xf>
    <xf numFmtId="0" fontId="49" fillId="0" borderId="8" xfId="0" applyFont="1" applyBorder="1" applyAlignment="1">
      <alignment horizontal="center" vertical="center" wrapText="1"/>
    </xf>
    <xf numFmtId="2" fontId="8" fillId="0" borderId="8" xfId="0" applyNumberFormat="1" applyFont="1" applyBorder="1" applyAlignment="1">
      <alignment horizontal="center" vertical="center" wrapText="1"/>
    </xf>
    <xf numFmtId="0" fontId="9" fillId="0" borderId="51" xfId="25" applyFont="1" applyBorder="1" applyAlignment="1">
      <alignment horizontal="center" vertical="center" wrapText="1"/>
    </xf>
    <xf numFmtId="2" fontId="9" fillId="0" borderId="51" xfId="0" applyNumberFormat="1" applyFont="1" applyBorder="1" applyAlignment="1">
      <alignment horizontal="center" vertical="center" wrapText="1"/>
    </xf>
    <xf numFmtId="0" fontId="44" fillId="6" borderId="43" xfId="0" applyFont="1" applyFill="1" applyBorder="1" applyAlignment="1">
      <alignment horizontal="left" vertical="center" wrapText="1"/>
    </xf>
    <xf numFmtId="0" fontId="44" fillId="6" borderId="2" xfId="0" applyFont="1" applyFill="1" applyBorder="1" applyAlignment="1">
      <alignment horizontal="center" vertical="center" wrapText="1"/>
    </xf>
    <xf numFmtId="2" fontId="44" fillId="6" borderId="2" xfId="0" applyNumberFormat="1" applyFont="1" applyFill="1" applyBorder="1" applyAlignment="1">
      <alignment horizontal="center" vertical="center" wrapText="1"/>
    </xf>
    <xf numFmtId="170" fontId="44" fillId="6" borderId="2" xfId="1" applyNumberFormat="1" applyFont="1" applyFill="1" applyBorder="1" applyAlignment="1">
      <alignment horizontal="center" vertical="center" wrapText="1"/>
    </xf>
    <xf numFmtId="0" fontId="9" fillId="0" borderId="0" xfId="25" applyFont="1" applyAlignment="1">
      <alignment horizontal="center" vertical="center" wrapText="1"/>
    </xf>
    <xf numFmtId="0" fontId="8" fillId="5" borderId="2" xfId="0" applyFont="1" applyFill="1" applyBorder="1" applyAlignment="1">
      <alignment horizontal="center" vertical="center" wrapText="1"/>
    </xf>
    <xf numFmtId="2" fontId="8" fillId="5" borderId="2" xfId="0" applyNumberFormat="1" applyFont="1" applyFill="1" applyBorder="1" applyAlignment="1">
      <alignment horizontal="center" vertical="center" wrapText="1"/>
    </xf>
    <xf numFmtId="170" fontId="8" fillId="5" borderId="2" xfId="0" applyNumberFormat="1" applyFont="1" applyFill="1" applyBorder="1" applyAlignment="1">
      <alignment horizontal="center" vertical="center" wrapText="1"/>
    </xf>
    <xf numFmtId="0" fontId="9" fillId="0" borderId="64" xfId="0" applyFont="1" applyBorder="1" applyAlignment="1">
      <alignment horizontal="center" vertical="center" wrapText="1"/>
    </xf>
    <xf numFmtId="2" fontId="9" fillId="0" borderId="64" xfId="0" applyNumberFormat="1" applyFont="1" applyBorder="1" applyAlignment="1">
      <alignment horizontal="center" vertical="center" wrapText="1"/>
    </xf>
    <xf numFmtId="2" fontId="0" fillId="0" borderId="6" xfId="0" applyNumberFormat="1" applyBorder="1" applyAlignment="1">
      <alignment horizontal="center" vertical="center" wrapText="1"/>
    </xf>
    <xf numFmtId="2" fontId="9" fillId="0" borderId="51" xfId="0" applyNumberFormat="1" applyFont="1" applyBorder="1" applyAlignment="1">
      <alignment horizontal="left" vertical="center" wrapText="1"/>
    </xf>
    <xf numFmtId="0" fontId="44" fillId="5" borderId="43" xfId="0" applyFont="1" applyFill="1" applyBorder="1" applyAlignment="1">
      <alignment horizontal="left" vertical="center" wrapText="1"/>
    </xf>
    <xf numFmtId="0" fontId="44" fillId="5" borderId="2" xfId="0" applyFont="1" applyFill="1" applyBorder="1" applyAlignment="1">
      <alignment horizontal="center" vertical="center" wrapText="1"/>
    </xf>
    <xf numFmtId="2" fontId="44" fillId="5" borderId="2" xfId="0" applyNumberFormat="1" applyFont="1" applyFill="1" applyBorder="1" applyAlignment="1">
      <alignment horizontal="center" vertical="center" wrapText="1"/>
    </xf>
    <xf numFmtId="170" fontId="44" fillId="5" borderId="2" xfId="1" applyNumberFormat="1" applyFont="1" applyFill="1" applyBorder="1" applyAlignment="1">
      <alignment horizontal="center" vertical="center" wrapText="1"/>
    </xf>
    <xf numFmtId="0" fontId="41" fillId="4" borderId="0" xfId="0" applyFont="1" applyFill="1" applyBorder="1" applyAlignment="1">
      <alignment horizontal="left" vertical="center" wrapText="1"/>
    </xf>
    <xf numFmtId="0" fontId="41" fillId="4" borderId="0" xfId="0" applyFont="1" applyFill="1" applyBorder="1" applyAlignment="1">
      <alignment horizontal="center" vertical="center" wrapText="1"/>
    </xf>
    <xf numFmtId="2" fontId="41" fillId="4" borderId="0" xfId="0" applyNumberFormat="1" applyFont="1" applyFill="1" applyBorder="1" applyAlignment="1">
      <alignment horizontal="center" vertical="center" wrapText="1"/>
    </xf>
    <xf numFmtId="0" fontId="44" fillId="7" borderId="1" xfId="0" applyFont="1" applyFill="1" applyBorder="1" applyAlignment="1">
      <alignment horizontal="left" vertical="center" wrapText="1"/>
    </xf>
    <xf numFmtId="0" fontId="8" fillId="7" borderId="2" xfId="0" applyFont="1" applyFill="1" applyBorder="1" applyAlignment="1">
      <alignment horizontal="center" vertical="center" wrapText="1"/>
    </xf>
    <xf numFmtId="2" fontId="8" fillId="7" borderId="2" xfId="0" applyNumberFormat="1" applyFont="1" applyFill="1" applyBorder="1" applyAlignment="1">
      <alignment horizontal="center" vertical="center" wrapText="1"/>
    </xf>
    <xf numFmtId="170" fontId="8" fillId="7" borderId="2" xfId="1" applyNumberFormat="1" applyFont="1" applyFill="1" applyBorder="1" applyAlignment="1">
      <alignment horizontal="center" vertical="center" wrapText="1"/>
    </xf>
    <xf numFmtId="2" fontId="9" fillId="0" borderId="8" xfId="35" applyNumberFormat="1" applyFont="1" applyBorder="1" applyAlignment="1">
      <alignment horizontal="center" vertical="center" wrapText="1"/>
    </xf>
    <xf numFmtId="2" fontId="15" fillId="0" borderId="8"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9" fillId="0" borderId="51" xfId="0" applyFont="1" applyBorder="1" applyAlignment="1">
      <alignment horizontal="center" vertical="center" wrapText="1"/>
    </xf>
    <xf numFmtId="0" fontId="44" fillId="7" borderId="43" xfId="0" applyFont="1" applyFill="1" applyBorder="1" applyAlignment="1">
      <alignment horizontal="left" vertical="center" wrapText="1"/>
    </xf>
    <xf numFmtId="0" fontId="44" fillId="7" borderId="2" xfId="0" applyFont="1" applyFill="1" applyBorder="1" applyAlignment="1">
      <alignment horizontal="center" vertical="center" wrapText="1"/>
    </xf>
    <xf numFmtId="2" fontId="44" fillId="7" borderId="2" xfId="0" applyNumberFormat="1" applyFont="1" applyFill="1" applyBorder="1" applyAlignment="1">
      <alignment horizontal="center" vertical="center" wrapText="1"/>
    </xf>
    <xf numFmtId="44" fontId="44" fillId="7" borderId="2" xfId="1" applyNumberFormat="1"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2" fontId="8" fillId="0" borderId="0" xfId="0" applyNumberFormat="1" applyFont="1" applyAlignment="1">
      <alignment horizontal="center" vertical="center" wrapText="1"/>
    </xf>
    <xf numFmtId="44" fontId="8" fillId="0" borderId="0" xfId="0" applyNumberFormat="1" applyFont="1" applyAlignment="1">
      <alignment horizontal="center" vertical="center" wrapText="1"/>
    </xf>
    <xf numFmtId="0" fontId="44" fillId="33" borderId="43" xfId="0" applyFont="1" applyFill="1" applyBorder="1" applyAlignment="1">
      <alignment horizontal="left" vertical="center" wrapText="1"/>
    </xf>
    <xf numFmtId="0" fontId="44" fillId="33" borderId="2" xfId="0" applyFont="1" applyFill="1" applyBorder="1" applyAlignment="1">
      <alignment horizontal="center" vertical="center" wrapText="1"/>
    </xf>
    <xf numFmtId="2" fontId="44" fillId="33" borderId="2" xfId="0" applyNumberFormat="1" applyFont="1" applyFill="1" applyBorder="1" applyAlignment="1">
      <alignment horizontal="center" vertical="center" wrapText="1"/>
    </xf>
    <xf numFmtId="44" fontId="44" fillId="33" borderId="2" xfId="1" applyNumberFormat="1" applyFont="1" applyFill="1" applyBorder="1" applyAlignment="1">
      <alignment horizontal="center" vertical="center" wrapText="1"/>
    </xf>
    <xf numFmtId="0" fontId="52" fillId="0" borderId="45" xfId="0" applyFont="1" applyBorder="1" applyAlignment="1">
      <alignment horizontal="left" vertical="center" wrapText="1"/>
    </xf>
    <xf numFmtId="170" fontId="44" fillId="2" borderId="29" xfId="1" applyNumberFormat="1" applyFont="1" applyFill="1" applyBorder="1" applyAlignment="1">
      <alignment horizontal="center" vertical="center" wrapText="1"/>
    </xf>
    <xf numFmtId="170" fontId="9" fillId="0" borderId="0" xfId="0" applyNumberFormat="1" applyFont="1" applyFill="1" applyAlignment="1">
      <alignment horizontal="center" vertical="center" wrapText="1"/>
    </xf>
    <xf numFmtId="170" fontId="8" fillId="8" borderId="2" xfId="0" applyNumberFormat="1" applyFont="1" applyFill="1" applyBorder="1" applyAlignment="1">
      <alignment horizontal="center" vertical="center" wrapText="1"/>
    </xf>
    <xf numFmtId="0" fontId="15" fillId="0" borderId="0" xfId="0" applyFont="1" applyAlignment="1">
      <alignment horizontal="center" vertical="center" wrapText="1"/>
    </xf>
    <xf numFmtId="0" fontId="9" fillId="0" borderId="45" xfId="0" applyFont="1" applyBorder="1" applyAlignment="1">
      <alignment horizontal="center" vertical="center" wrapText="1"/>
    </xf>
    <xf numFmtId="2" fontId="9" fillId="0" borderId="45" xfId="0" applyNumberFormat="1" applyFont="1" applyBorder="1" applyAlignment="1">
      <alignment horizontal="center" vertical="center" wrapText="1"/>
    </xf>
    <xf numFmtId="2" fontId="48" fillId="6" borderId="2" xfId="0" applyNumberFormat="1" applyFont="1" applyFill="1" applyBorder="1" applyAlignment="1">
      <alignment horizontal="center" vertical="center" wrapText="1"/>
    </xf>
    <xf numFmtId="0" fontId="44" fillId="4" borderId="0" xfId="0" applyFont="1" applyFill="1" applyAlignment="1">
      <alignment horizontal="left" vertical="center" wrapText="1"/>
    </xf>
    <xf numFmtId="0" fontId="44" fillId="4" borderId="0" xfId="0" applyFont="1" applyFill="1" applyAlignment="1">
      <alignment horizontal="center" vertical="center" wrapText="1"/>
    </xf>
    <xf numFmtId="2" fontId="48" fillId="4" borderId="0" xfId="0" applyNumberFormat="1" applyFont="1" applyFill="1" applyAlignment="1">
      <alignment horizontal="center" vertical="center" wrapText="1"/>
    </xf>
    <xf numFmtId="170" fontId="44" fillId="4" borderId="0" xfId="1" applyNumberFormat="1" applyFont="1" applyFill="1" applyBorder="1" applyAlignment="1">
      <alignment horizontal="center" vertical="center" wrapText="1"/>
    </xf>
    <xf numFmtId="2" fontId="47" fillId="5" borderId="2" xfId="0" applyNumberFormat="1" applyFont="1" applyFill="1" applyBorder="1" applyAlignment="1">
      <alignment horizontal="center" vertical="center" wrapText="1"/>
    </xf>
    <xf numFmtId="2" fontId="48" fillId="5" borderId="2" xfId="0" applyNumberFormat="1" applyFont="1" applyFill="1" applyBorder="1" applyAlignment="1">
      <alignment horizontal="center" vertical="center" wrapText="1"/>
    </xf>
    <xf numFmtId="44" fontId="44" fillId="5" borderId="2" xfId="1" applyNumberFormat="1" applyFont="1" applyFill="1" applyBorder="1" applyAlignment="1">
      <alignment horizontal="center" vertical="center" wrapText="1"/>
    </xf>
    <xf numFmtId="0" fontId="44" fillId="4" borderId="35" xfId="0" applyFont="1" applyFill="1" applyBorder="1" applyAlignment="1">
      <alignment horizontal="left" vertical="center" wrapText="1"/>
    </xf>
    <xf numFmtId="0" fontId="44" fillId="4" borderId="35" xfId="0" applyFont="1" applyFill="1" applyBorder="1" applyAlignment="1">
      <alignment horizontal="center" vertical="center" wrapText="1"/>
    </xf>
    <xf numFmtId="2" fontId="48" fillId="4" borderId="35" xfId="0" applyNumberFormat="1" applyFont="1" applyFill="1" applyBorder="1" applyAlignment="1">
      <alignment horizontal="center" vertical="center" wrapText="1"/>
    </xf>
    <xf numFmtId="44" fontId="44" fillId="4" borderId="35" xfId="1" applyNumberFormat="1" applyFont="1" applyFill="1" applyBorder="1" applyAlignment="1">
      <alignment horizontal="center" vertical="center" wrapText="1"/>
    </xf>
    <xf numFmtId="2" fontId="47" fillId="7" borderId="2" xfId="0" applyNumberFormat="1" applyFont="1" applyFill="1" applyBorder="1" applyAlignment="1">
      <alignment horizontal="center" vertical="center" wrapText="1"/>
    </xf>
    <xf numFmtId="44" fontId="8" fillId="7" borderId="2" xfId="1" applyNumberFormat="1" applyFont="1" applyFill="1" applyBorder="1" applyAlignment="1">
      <alignment horizontal="center" vertical="center" wrapText="1"/>
    </xf>
    <xf numFmtId="0" fontId="52" fillId="0" borderId="34" xfId="0" applyFont="1" applyBorder="1" applyAlignment="1">
      <alignment horizontal="left" vertical="center" wrapText="1"/>
    </xf>
    <xf numFmtId="0" fontId="8" fillId="0" borderId="8" xfId="25" applyFont="1" applyBorder="1" applyAlignment="1">
      <alignment horizontal="left" vertical="center" wrapText="1"/>
    </xf>
    <xf numFmtId="0" fontId="52" fillId="0" borderId="49" xfId="0" applyFont="1" applyBorder="1" applyAlignment="1">
      <alignment horizontal="left" vertical="center" wrapText="1"/>
    </xf>
    <xf numFmtId="44" fontId="44" fillId="6" borderId="2" xfId="1" applyNumberFormat="1" applyFont="1" applyFill="1" applyBorder="1" applyAlignment="1">
      <alignment horizontal="center" vertical="center" wrapText="1"/>
    </xf>
    <xf numFmtId="2" fontId="44" fillId="4" borderId="0" xfId="0" applyNumberFormat="1" applyFont="1" applyFill="1" applyAlignment="1">
      <alignment horizontal="center" vertical="center" wrapText="1"/>
    </xf>
    <xf numFmtId="44" fontId="44" fillId="4" borderId="0" xfId="1" applyNumberFormat="1" applyFont="1" applyFill="1" applyBorder="1" applyAlignment="1">
      <alignment horizontal="center" vertical="center" wrapText="1"/>
    </xf>
    <xf numFmtId="44" fontId="8" fillId="5" borderId="2" xfId="0" applyNumberFormat="1" applyFont="1" applyFill="1" applyBorder="1" applyAlignment="1">
      <alignment horizontal="center" vertical="center" wrapText="1"/>
    </xf>
    <xf numFmtId="0" fontId="9" fillId="0" borderId="34" xfId="0" applyFont="1" applyBorder="1" applyAlignment="1">
      <alignment horizontal="center" vertical="center" wrapText="1"/>
    </xf>
    <xf numFmtId="2" fontId="9" fillId="0" borderId="34" xfId="0" applyNumberFormat="1" applyFont="1" applyBorder="1" applyAlignment="1">
      <alignment horizontal="center" vertical="center" wrapText="1"/>
    </xf>
    <xf numFmtId="170" fontId="9" fillId="0" borderId="34" xfId="0" applyNumberFormat="1" applyFont="1" applyBorder="1" applyAlignment="1">
      <alignment horizontal="center" vertical="center" wrapText="1"/>
    </xf>
    <xf numFmtId="2" fontId="44" fillId="4" borderId="35" xfId="0" applyNumberFormat="1" applyFont="1" applyFill="1" applyBorder="1" applyAlignment="1">
      <alignment horizontal="center" vertical="center" wrapText="1"/>
    </xf>
    <xf numFmtId="0" fontId="9" fillId="0" borderId="49" xfId="0" applyFont="1" applyBorder="1" applyAlignment="1">
      <alignment horizontal="center" vertical="center" wrapText="1"/>
    </xf>
    <xf numFmtId="2" fontId="9" fillId="0" borderId="49" xfId="0" applyNumberFormat="1" applyFont="1" applyBorder="1" applyAlignment="1">
      <alignment horizontal="center" vertical="center" wrapText="1"/>
    </xf>
    <xf numFmtId="0" fontId="45" fillId="0" borderId="0" xfId="0" applyFont="1" applyAlignment="1">
      <alignment vertical="center"/>
    </xf>
    <xf numFmtId="0" fontId="62" fillId="0" borderId="0" xfId="35" applyFont="1" applyAlignment="1">
      <alignment vertical="center"/>
    </xf>
    <xf numFmtId="0" fontId="15" fillId="0" borderId="0" xfId="35" applyFont="1" applyAlignment="1">
      <alignment vertical="center"/>
    </xf>
    <xf numFmtId="0" fontId="8" fillId="0" borderId="8" xfId="35" applyFont="1" applyBorder="1" applyAlignment="1" applyProtection="1">
      <alignment horizontal="left" vertical="center" wrapText="1"/>
      <protection locked="0"/>
    </xf>
    <xf numFmtId="49" fontId="42" fillId="0" borderId="0" xfId="35" applyNumberFormat="1" applyFont="1" applyAlignment="1">
      <alignment vertical="center" wrapText="1"/>
    </xf>
    <xf numFmtId="0" fontId="8" fillId="0" borderId="18" xfId="35" applyFont="1" applyBorder="1" applyAlignment="1">
      <alignment horizontal="left" vertical="center" wrapText="1"/>
    </xf>
    <xf numFmtId="49" fontId="8" fillId="0" borderId="8" xfId="35" applyNumberFormat="1" applyFont="1" applyBorder="1" applyAlignment="1">
      <alignment horizontal="left" vertical="center" wrapText="1"/>
    </xf>
    <xf numFmtId="0" fontId="8" fillId="0" borderId="8" xfId="35" applyFont="1" applyBorder="1" applyAlignment="1">
      <alignment vertical="center" wrapText="1"/>
    </xf>
    <xf numFmtId="0" fontId="8" fillId="0" borderId="34" xfId="35" applyFont="1" applyBorder="1" applyAlignment="1">
      <alignment vertical="center" wrapText="1"/>
    </xf>
    <xf numFmtId="0" fontId="9" fillId="0" borderId="8" xfId="282" applyFont="1" applyFill="1" applyBorder="1" applyAlignment="1">
      <alignment horizontal="left" vertical="center" wrapText="1"/>
    </xf>
    <xf numFmtId="0" fontId="8" fillId="0" borderId="46" xfId="282" applyFont="1" applyFill="1" applyBorder="1" applyAlignment="1">
      <alignment horizontal="left" vertical="center" wrapText="1"/>
    </xf>
    <xf numFmtId="0" fontId="8" fillId="0" borderId="0" xfId="35" applyFont="1" applyAlignment="1" applyProtection="1">
      <alignment horizontal="left" vertical="center" wrapText="1"/>
      <protection locked="0"/>
    </xf>
    <xf numFmtId="0" fontId="8" fillId="0" borderId="45" xfId="35" applyFont="1" applyFill="1" applyBorder="1" applyAlignment="1" applyProtection="1">
      <alignment horizontal="left" vertical="center" wrapText="1"/>
      <protection locked="0"/>
    </xf>
    <xf numFmtId="0" fontId="49" fillId="0" borderId="8" xfId="35" applyFont="1" applyBorder="1" applyAlignment="1" applyProtection="1">
      <alignment horizontal="justify" vertical="center" wrapText="1"/>
      <protection locked="0"/>
    </xf>
    <xf numFmtId="49" fontId="42" fillId="0" borderId="0" xfId="35" applyNumberFormat="1" applyFont="1" applyAlignment="1">
      <alignment horizontal="left" vertical="center" wrapText="1"/>
    </xf>
    <xf numFmtId="49" fontId="44" fillId="37" borderId="1" xfId="35" applyNumberFormat="1" applyFont="1" applyFill="1" applyBorder="1" applyAlignment="1">
      <alignment horizontal="left" vertical="center" wrapText="1"/>
    </xf>
    <xf numFmtId="49" fontId="8" fillId="0" borderId="18" xfId="35" applyNumberFormat="1" applyFont="1" applyFill="1" applyBorder="1" applyAlignment="1">
      <alignment horizontal="left" vertical="center" wrapText="1"/>
    </xf>
    <xf numFmtId="171" fontId="16" fillId="0" borderId="0" xfId="35" applyNumberFormat="1" applyAlignment="1">
      <alignment vertical="center"/>
    </xf>
    <xf numFmtId="171" fontId="65" fillId="0" borderId="0" xfId="279" applyNumberFormat="1" applyFont="1" applyAlignment="1">
      <alignment vertical="center"/>
    </xf>
    <xf numFmtId="0" fontId="16" fillId="0" borderId="0" xfId="35" applyAlignment="1">
      <alignment vertical="center"/>
    </xf>
    <xf numFmtId="0" fontId="8" fillId="0" borderId="8" xfId="280" applyFont="1" applyFill="1" applyBorder="1" applyAlignment="1" applyProtection="1">
      <alignment horizontal="justify" vertical="center" wrapText="1"/>
      <protection locked="0"/>
    </xf>
    <xf numFmtId="49" fontId="8" fillId="0" borderId="8" xfId="35" applyNumberFormat="1" applyFont="1" applyFill="1" applyBorder="1" applyAlignment="1">
      <alignment horizontal="left" vertical="center" wrapText="1"/>
    </xf>
    <xf numFmtId="4" fontId="63" fillId="0" borderId="0" xfId="35" applyNumberFormat="1" applyFont="1" applyAlignment="1">
      <alignment horizontal="right" vertical="center"/>
    </xf>
    <xf numFmtId="0" fontId="15" fillId="0" borderId="0" xfId="35" applyFont="1" applyAlignment="1">
      <alignment horizontal="center" vertical="center"/>
    </xf>
    <xf numFmtId="49" fontId="8" fillId="0" borderId="45" xfId="35" applyNumberFormat="1" applyFont="1" applyFill="1" applyBorder="1" applyAlignment="1">
      <alignment horizontal="left" vertical="center" wrapText="1"/>
    </xf>
    <xf numFmtId="49" fontId="44" fillId="37" borderId="2" xfId="35" applyNumberFormat="1" applyFont="1" applyFill="1" applyBorder="1" applyAlignment="1">
      <alignment horizontal="left" vertical="center" wrapText="1"/>
    </xf>
    <xf numFmtId="0" fontId="8" fillId="0" borderId="34" xfId="25" applyFont="1" applyBorder="1" applyAlignment="1">
      <alignment horizontal="left" vertical="center" wrapText="1"/>
    </xf>
    <xf numFmtId="0" fontId="8" fillId="0" borderId="8" xfId="28" applyFont="1" applyBorder="1" applyAlignment="1">
      <alignment horizontal="left" vertical="center" wrapText="1"/>
    </xf>
    <xf numFmtId="0" fontId="8" fillId="0" borderId="8" xfId="8" applyFont="1" applyBorder="1" applyAlignment="1">
      <alignment horizontal="left" vertical="center" wrapText="1"/>
    </xf>
    <xf numFmtId="0" fontId="8" fillId="0" borderId="8" xfId="5" applyFont="1" applyBorder="1" applyAlignment="1">
      <alignment horizontal="left" vertical="center" wrapText="1"/>
    </xf>
    <xf numFmtId="0" fontId="8" fillId="0" borderId="8" xfId="9" applyFont="1" applyBorder="1" applyAlignment="1">
      <alignment horizontal="left" vertical="center" wrapText="1"/>
    </xf>
    <xf numFmtId="0" fontId="8" fillId="0" borderId="8" xfId="12" applyFont="1" applyBorder="1" applyAlignment="1">
      <alignment horizontal="left" vertical="center" wrapText="1"/>
    </xf>
    <xf numFmtId="0" fontId="8" fillId="0" borderId="8" xfId="142" applyFont="1" applyBorder="1" applyAlignment="1">
      <alignment horizontal="left" vertical="center" wrapText="1"/>
    </xf>
    <xf numFmtId="0" fontId="8" fillId="0" borderId="45" xfId="8" applyFont="1" applyBorder="1" applyAlignment="1">
      <alignment horizontal="left" vertical="center" wrapText="1"/>
    </xf>
    <xf numFmtId="0" fontId="8" fillId="0" borderId="34" xfId="0" applyFont="1" applyBorder="1" applyAlignment="1">
      <alignment vertical="center" wrapText="1"/>
    </xf>
    <xf numFmtId="0" fontId="8" fillId="0" borderId="45" xfId="143" applyBorder="1" applyAlignment="1">
      <alignment vertical="center" wrapText="1"/>
    </xf>
    <xf numFmtId="0" fontId="8" fillId="0" borderId="45" xfId="143" applyBorder="1" applyAlignment="1">
      <alignment horizontal="center" vertical="center" wrapText="1"/>
    </xf>
    <xf numFmtId="2" fontId="8" fillId="0" borderId="45" xfId="143" applyNumberFormat="1" applyBorder="1" applyAlignment="1">
      <alignment horizontal="center" vertical="center" wrapText="1"/>
    </xf>
    <xf numFmtId="0" fontId="8" fillId="0" borderId="0" xfId="0" applyFont="1" applyAlignment="1">
      <alignment vertical="center" wrapText="1"/>
    </xf>
    <xf numFmtId="166" fontId="8" fillId="0" borderId="34" xfId="34" applyFont="1" applyBorder="1" applyAlignment="1">
      <alignment vertical="center" wrapText="1"/>
    </xf>
    <xf numFmtId="166" fontId="8" fillId="0" borderId="8" xfId="34" applyFont="1" applyBorder="1" applyAlignment="1">
      <alignment vertical="center" wrapText="1"/>
    </xf>
    <xf numFmtId="166" fontId="8" fillId="0" borderId="51" xfId="34" applyFont="1" applyBorder="1" applyAlignment="1">
      <alignment vertical="center" wrapText="1"/>
    </xf>
    <xf numFmtId="0" fontId="8" fillId="0" borderId="34" xfId="0" applyFont="1" applyFill="1" applyBorder="1" applyAlignment="1">
      <alignment vertical="center" wrapText="1"/>
    </xf>
    <xf numFmtId="0" fontId="8" fillId="0" borderId="8" xfId="0" applyFont="1" applyFill="1" applyBorder="1" applyAlignment="1">
      <alignment vertical="center" wrapText="1"/>
    </xf>
    <xf numFmtId="0" fontId="8" fillId="0" borderId="45" xfId="0" applyFont="1" applyFill="1" applyBorder="1" applyAlignment="1">
      <alignment vertical="center" wrapText="1"/>
    </xf>
    <xf numFmtId="0" fontId="8" fillId="0" borderId="0" xfId="281" applyFont="1" applyAlignment="1" applyProtection="1">
      <alignment vertical="center" wrapText="1"/>
      <protection locked="0"/>
    </xf>
    <xf numFmtId="2" fontId="62" fillId="0" borderId="0" xfId="35" applyNumberFormat="1" applyFont="1" applyAlignment="1">
      <alignment vertical="center"/>
    </xf>
    <xf numFmtId="2" fontId="67" fillId="0" borderId="0" xfId="35" applyNumberFormat="1" applyFont="1" applyAlignment="1">
      <alignment vertical="center"/>
    </xf>
    <xf numFmtId="0" fontId="44" fillId="0" borderId="0" xfId="0" applyFont="1" applyAlignment="1">
      <alignment horizontal="left" vertical="center" wrapText="1"/>
    </xf>
    <xf numFmtId="170" fontId="8" fillId="0" borderId="0" xfId="0" applyNumberFormat="1" applyFont="1" applyAlignment="1">
      <alignment horizontal="center" vertical="center" wrapText="1"/>
    </xf>
    <xf numFmtId="49" fontId="8" fillId="0" borderId="0" xfId="35" applyNumberFormat="1" applyFont="1" applyAlignment="1">
      <alignment horizontal="left" vertical="center" wrapText="1"/>
    </xf>
    <xf numFmtId="0" fontId="8" fillId="0" borderId="0" xfId="35" applyFont="1" applyAlignment="1">
      <alignment horizontal="center" vertical="center" wrapText="1"/>
    </xf>
    <xf numFmtId="2" fontId="8" fillId="0" borderId="0" xfId="35" applyNumberFormat="1" applyFont="1" applyAlignment="1">
      <alignment horizontal="center" vertical="center" wrapText="1"/>
    </xf>
    <xf numFmtId="170" fontId="8" fillId="0" borderId="0" xfId="35" applyNumberFormat="1" applyFont="1" applyAlignment="1">
      <alignment horizontal="center" vertical="center" wrapText="1"/>
    </xf>
    <xf numFmtId="0" fontId="44" fillId="8" borderId="42" xfId="0" applyFont="1" applyFill="1" applyBorder="1" applyAlignment="1">
      <alignment horizontal="left" vertical="center" wrapText="1"/>
    </xf>
    <xf numFmtId="0" fontId="8" fillId="8" borderId="35" xfId="0" applyFont="1" applyFill="1" applyBorder="1" applyAlignment="1">
      <alignment horizontal="center" vertical="center" wrapText="1"/>
    </xf>
    <xf numFmtId="2" fontId="8" fillId="8" borderId="35" xfId="0" applyNumberFormat="1" applyFont="1" applyFill="1" applyBorder="1" applyAlignment="1">
      <alignment horizontal="center" vertical="center" wrapText="1"/>
    </xf>
    <xf numFmtId="170" fontId="8" fillId="8" borderId="35" xfId="0" applyNumberFormat="1" applyFont="1" applyFill="1" applyBorder="1" applyAlignment="1">
      <alignment horizontal="center" vertical="center" wrapText="1"/>
    </xf>
    <xf numFmtId="0" fontId="8" fillId="0" borderId="8" xfId="35" applyFont="1" applyBorder="1" applyAlignment="1">
      <alignment horizontal="center" vertical="center" wrapText="1"/>
    </xf>
    <xf numFmtId="2" fontId="8" fillId="0" borderId="8" xfId="35" applyNumberFormat="1" applyFont="1" applyBorder="1" applyAlignment="1">
      <alignment horizontal="center" vertical="center" wrapText="1"/>
    </xf>
    <xf numFmtId="0" fontId="42" fillId="0" borderId="0" xfId="35" applyFont="1" applyAlignment="1">
      <alignment horizontal="center" vertical="center" wrapText="1"/>
    </xf>
    <xf numFmtId="2" fontId="42" fillId="0" borderId="0" xfId="35" applyNumberFormat="1" applyFont="1" applyAlignment="1">
      <alignment horizontal="center" vertical="center" wrapText="1"/>
    </xf>
    <xf numFmtId="0" fontId="8" fillId="0" borderId="18" xfId="35" applyFont="1" applyBorder="1" applyAlignment="1">
      <alignment horizontal="center" vertical="center" wrapText="1"/>
    </xf>
    <xf numFmtId="2" fontId="8" fillId="0" borderId="18" xfId="35" applyNumberFormat="1" applyFont="1" applyBorder="1" applyAlignment="1">
      <alignment horizontal="center" vertical="center" wrapText="1"/>
    </xf>
    <xf numFmtId="170" fontId="8" fillId="0" borderId="18" xfId="35" applyNumberFormat="1" applyFont="1" applyBorder="1" applyAlignment="1">
      <alignment horizontal="center" vertical="center" wrapText="1"/>
    </xf>
    <xf numFmtId="49" fontId="8" fillId="0" borderId="0" xfId="35" applyNumberFormat="1" applyFont="1" applyAlignment="1">
      <alignment vertical="center" wrapText="1"/>
    </xf>
    <xf numFmtId="0" fontId="8" fillId="5" borderId="35" xfId="0" applyFont="1" applyFill="1" applyBorder="1" applyAlignment="1">
      <alignment horizontal="center" vertical="center" wrapText="1"/>
    </xf>
    <xf numFmtId="2" fontId="8" fillId="5" borderId="35" xfId="0" applyNumberFormat="1" applyFont="1" applyFill="1" applyBorder="1" applyAlignment="1">
      <alignment horizontal="center" vertical="center" wrapText="1"/>
    </xf>
    <xf numFmtId="170" fontId="8" fillId="5" borderId="35" xfId="0" applyNumberFormat="1" applyFont="1" applyFill="1" applyBorder="1" applyAlignment="1">
      <alignment horizontal="center" vertical="center" wrapText="1"/>
    </xf>
    <xf numFmtId="0" fontId="49" fillId="0" borderId="34" xfId="35" applyFont="1" applyBorder="1" applyAlignment="1">
      <alignment horizontal="center" vertical="center" wrapText="1"/>
    </xf>
    <xf numFmtId="2" fontId="8" fillId="0" borderId="34" xfId="35" applyNumberFormat="1" applyFont="1" applyBorder="1" applyAlignment="1">
      <alignment horizontal="center" vertical="center" wrapText="1"/>
    </xf>
    <xf numFmtId="0" fontId="49" fillId="0" borderId="8" xfId="35" applyFont="1" applyBorder="1" applyAlignment="1">
      <alignment horizontal="center" vertical="center" wrapText="1"/>
    </xf>
    <xf numFmtId="0" fontId="8" fillId="0" borderId="51" xfId="35" applyFont="1" applyBorder="1" applyAlignment="1">
      <alignment horizontal="center" vertical="center" wrapText="1"/>
    </xf>
    <xf numFmtId="2" fontId="8" fillId="0" borderId="51" xfId="35" applyNumberFormat="1" applyFont="1" applyBorder="1" applyAlignment="1">
      <alignment horizontal="center" vertical="center" wrapText="1"/>
    </xf>
    <xf numFmtId="49" fontId="44" fillId="35" borderId="1" xfId="35" applyNumberFormat="1" applyFont="1" applyFill="1" applyBorder="1" applyAlignment="1">
      <alignment horizontal="left" vertical="center" wrapText="1"/>
    </xf>
    <xf numFmtId="2" fontId="44" fillId="35" borderId="2" xfId="35" applyNumberFormat="1" applyFont="1" applyFill="1" applyBorder="1" applyAlignment="1">
      <alignment horizontal="center" vertical="center" wrapText="1"/>
    </xf>
    <xf numFmtId="170" fontId="44" fillId="35" borderId="2" xfId="35" applyNumberFormat="1" applyFont="1" applyFill="1" applyBorder="1" applyAlignment="1">
      <alignment horizontal="center" vertical="center" wrapText="1"/>
    </xf>
    <xf numFmtId="0" fontId="8" fillId="0" borderId="18" xfId="35" applyFont="1" applyBorder="1" applyAlignment="1">
      <alignment horizontal="justify" vertical="center" wrapText="1"/>
    </xf>
    <xf numFmtId="0" fontId="8" fillId="0" borderId="8" xfId="35" applyFont="1" applyBorder="1" applyAlignment="1">
      <alignment horizontal="justify" vertical="center" wrapText="1"/>
    </xf>
    <xf numFmtId="0" fontId="50" fillId="0" borderId="8" xfId="35" applyFont="1" applyBorder="1" applyAlignment="1">
      <alignment vertical="center" wrapText="1" shrinkToFit="1"/>
    </xf>
    <xf numFmtId="0" fontId="64" fillId="0" borderId="8" xfId="35" applyFont="1" applyBorder="1" applyAlignment="1">
      <alignment horizontal="justify" vertical="center" wrapText="1"/>
    </xf>
    <xf numFmtId="0" fontId="49" fillId="0" borderId="8" xfId="35" applyFont="1" applyBorder="1" applyAlignment="1">
      <alignment horizontal="justify" vertical="center" wrapText="1"/>
    </xf>
    <xf numFmtId="49" fontId="44" fillId="35" borderId="43" xfId="35" applyNumberFormat="1" applyFont="1" applyFill="1" applyBorder="1" applyAlignment="1">
      <alignment horizontal="left" vertical="center" wrapText="1"/>
    </xf>
    <xf numFmtId="0" fontId="8" fillId="35" borderId="2" xfId="35" applyFont="1" applyFill="1" applyBorder="1" applyAlignment="1">
      <alignment horizontal="center" vertical="center" wrapText="1"/>
    </xf>
    <xf numFmtId="2" fontId="8" fillId="35" borderId="2" xfId="35" applyNumberFormat="1" applyFont="1" applyFill="1" applyBorder="1" applyAlignment="1">
      <alignment horizontal="center" vertical="center" wrapText="1"/>
    </xf>
    <xf numFmtId="170" fontId="8" fillId="35" borderId="2" xfId="35" applyNumberFormat="1" applyFont="1" applyFill="1" applyBorder="1" applyAlignment="1">
      <alignment horizontal="center" vertical="center" wrapText="1"/>
    </xf>
    <xf numFmtId="49" fontId="44" fillId="36" borderId="1" xfId="35" applyNumberFormat="1" applyFont="1" applyFill="1" applyBorder="1" applyAlignment="1">
      <alignment horizontal="left" vertical="center" wrapText="1"/>
    </xf>
    <xf numFmtId="2" fontId="8" fillId="36" borderId="2" xfId="35" applyNumberFormat="1" applyFont="1" applyFill="1" applyBorder="1" applyAlignment="1">
      <alignment horizontal="center" vertical="center" wrapText="1"/>
    </xf>
    <xf numFmtId="170" fontId="8" fillId="36" borderId="2" xfId="35" applyNumberFormat="1" applyFont="1" applyFill="1" applyBorder="1" applyAlignment="1">
      <alignment horizontal="center" vertical="center" wrapText="1"/>
    </xf>
    <xf numFmtId="49" fontId="44" fillId="36" borderId="43" xfId="35" applyNumberFormat="1" applyFont="1" applyFill="1" applyBorder="1" applyAlignment="1">
      <alignment horizontal="left" vertical="center" wrapText="1"/>
    </xf>
    <xf numFmtId="2" fontId="8" fillId="37" borderId="2" xfId="35" applyNumberFormat="1" applyFont="1" applyFill="1" applyBorder="1" applyAlignment="1">
      <alignment horizontal="center" vertical="center" wrapText="1"/>
    </xf>
    <xf numFmtId="170" fontId="8" fillId="37" borderId="2" xfId="35" applyNumberFormat="1" applyFont="1" applyFill="1" applyBorder="1" applyAlignment="1">
      <alignment horizontal="center" vertical="center" wrapText="1"/>
    </xf>
    <xf numFmtId="0" fontId="8" fillId="0" borderId="18" xfId="35" applyFont="1" applyFill="1" applyBorder="1" applyAlignment="1">
      <alignment horizontal="center" vertical="center" wrapText="1"/>
    </xf>
    <xf numFmtId="2" fontId="8" fillId="0" borderId="18" xfId="35" applyNumberFormat="1" applyFont="1" applyFill="1" applyBorder="1" applyAlignment="1">
      <alignment horizontal="center" vertical="center" wrapText="1"/>
    </xf>
    <xf numFmtId="0" fontId="8" fillId="0" borderId="8" xfId="35" applyFont="1" applyFill="1" applyBorder="1" applyAlignment="1">
      <alignment horizontal="center" vertical="center" wrapText="1"/>
    </xf>
    <xf numFmtId="2" fontId="8" fillId="0" borderId="8" xfId="35" applyNumberFormat="1" applyFont="1" applyFill="1" applyBorder="1" applyAlignment="1">
      <alignment horizontal="center" vertical="center" wrapText="1"/>
    </xf>
    <xf numFmtId="2" fontId="8" fillId="0" borderId="45" xfId="35" applyNumberFormat="1" applyFont="1" applyFill="1" applyBorder="1" applyAlignment="1">
      <alignment horizontal="center" vertical="center" wrapText="1"/>
    </xf>
    <xf numFmtId="0" fontId="8" fillId="0" borderId="8" xfId="25" applyBorder="1" applyAlignment="1">
      <alignment horizontal="center" vertical="center" wrapText="1"/>
    </xf>
    <xf numFmtId="0" fontId="44" fillId="34" borderId="35" xfId="25" applyFont="1" applyFill="1" applyBorder="1" applyAlignment="1">
      <alignment horizontal="left" vertical="center" wrapText="1"/>
    </xf>
    <xf numFmtId="0" fontId="44" fillId="34" borderId="35" xfId="25" applyFont="1" applyFill="1" applyBorder="1" applyAlignment="1">
      <alignment horizontal="center" vertical="center" wrapText="1"/>
    </xf>
    <xf numFmtId="2" fontId="44" fillId="34" borderId="35" xfId="25" applyNumberFormat="1" applyFont="1" applyFill="1" applyBorder="1" applyAlignment="1">
      <alignment horizontal="center" vertical="center" wrapText="1"/>
    </xf>
    <xf numFmtId="170" fontId="44" fillId="34" borderId="35" xfId="25" applyNumberFormat="1" applyFont="1" applyFill="1" applyBorder="1" applyAlignment="1">
      <alignment horizontal="center" vertical="center" wrapText="1"/>
    </xf>
    <xf numFmtId="0" fontId="44" fillId="6" borderId="35" xfId="15" applyFont="1" applyFill="1" applyBorder="1" applyAlignment="1">
      <alignment horizontal="center" vertical="center" wrapText="1"/>
    </xf>
    <xf numFmtId="170" fontId="44" fillId="6" borderId="35" xfId="15" applyNumberFormat="1" applyFont="1" applyFill="1" applyBorder="1" applyAlignment="1">
      <alignment horizontal="center" vertical="center" wrapText="1"/>
    </xf>
    <xf numFmtId="0" fontId="8" fillId="0" borderId="45" xfId="0" applyFont="1" applyBorder="1" applyAlignment="1">
      <alignment horizontal="center" vertical="center" wrapText="1"/>
    </xf>
    <xf numFmtId="2" fontId="8" fillId="0" borderId="45" xfId="0" applyNumberFormat="1" applyFont="1" applyBorder="1" applyAlignment="1">
      <alignment horizontal="center" vertical="center" wrapText="1"/>
    </xf>
    <xf numFmtId="0" fontId="8" fillId="0" borderId="34" xfId="0" applyFont="1" applyBorder="1" applyAlignment="1">
      <alignment horizontal="center" vertical="center" wrapText="1"/>
    </xf>
    <xf numFmtId="2" fontId="8" fillId="0" borderId="34" xfId="0" applyNumberFormat="1" applyFont="1" applyBorder="1" applyAlignment="1">
      <alignment horizontal="center" vertical="center" wrapText="1"/>
    </xf>
    <xf numFmtId="0" fontId="44" fillId="6" borderId="2" xfId="15" applyFont="1" applyFill="1" applyBorder="1" applyAlignment="1">
      <alignment horizontal="center" vertical="center" wrapText="1"/>
    </xf>
    <xf numFmtId="170" fontId="44" fillId="6" borderId="2" xfId="15" applyNumberFormat="1" applyFont="1" applyFill="1" applyBorder="1" applyAlignment="1">
      <alignment horizontal="center" vertical="center" wrapText="1"/>
    </xf>
    <xf numFmtId="0" fontId="44" fillId="6" borderId="13" xfId="15" applyFont="1" applyFill="1" applyBorder="1" applyAlignment="1">
      <alignment horizontal="center" vertical="center" wrapText="1"/>
    </xf>
    <xf numFmtId="170" fontId="44" fillId="6" borderId="13" xfId="15" applyNumberFormat="1" applyFont="1" applyFill="1" applyBorder="1" applyAlignment="1">
      <alignment horizontal="center" vertical="center" wrapText="1"/>
    </xf>
    <xf numFmtId="0" fontId="8" fillId="6" borderId="13" xfId="15" applyFont="1" applyFill="1" applyBorder="1" applyAlignment="1">
      <alignment horizontal="center" vertical="center" wrapText="1"/>
    </xf>
    <xf numFmtId="2" fontId="8" fillId="6" borderId="13" xfId="15" applyNumberFormat="1" applyFont="1" applyFill="1" applyBorder="1" applyAlignment="1">
      <alignment horizontal="center" vertical="center" wrapText="1"/>
    </xf>
    <xf numFmtId="170" fontId="8" fillId="6" borderId="13" xfId="15" applyNumberFormat="1" applyFont="1" applyFill="1" applyBorder="1" applyAlignment="1">
      <alignment horizontal="center" vertical="center" wrapText="1"/>
    </xf>
    <xf numFmtId="0" fontId="8" fillId="0" borderId="34" xfId="0" applyFont="1" applyFill="1" applyBorder="1" applyAlignment="1">
      <alignment horizontal="center" vertical="center" wrapText="1"/>
    </xf>
    <xf numFmtId="2" fontId="8" fillId="0" borderId="34"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2" fontId="8" fillId="0" borderId="8" xfId="0" applyNumberFormat="1" applyFont="1" applyFill="1" applyBorder="1" applyAlignment="1">
      <alignment horizontal="center" vertical="center" wrapText="1"/>
    </xf>
    <xf numFmtId="0" fontId="8" fillId="6" borderId="2" xfId="15" applyFont="1" applyFill="1" applyBorder="1" applyAlignment="1">
      <alignment horizontal="center" vertical="center" wrapText="1"/>
    </xf>
    <xf numFmtId="2" fontId="8" fillId="6" borderId="2" xfId="15" applyNumberFormat="1" applyFont="1" applyFill="1" applyBorder="1" applyAlignment="1">
      <alignment horizontal="center" vertical="center" wrapText="1"/>
    </xf>
    <xf numFmtId="170" fontId="8" fillId="6" borderId="2" xfId="15" applyNumberFormat="1" applyFont="1" applyFill="1" applyBorder="1" applyAlignment="1">
      <alignment horizontal="center" vertical="center" wrapText="1"/>
    </xf>
    <xf numFmtId="170" fontId="9" fillId="0" borderId="18" xfId="0" applyNumberFormat="1" applyFont="1" applyBorder="1" applyAlignment="1" applyProtection="1">
      <alignment horizontal="center" vertical="center" wrapText="1"/>
      <protection locked="0"/>
    </xf>
    <xf numFmtId="170" fontId="9" fillId="0" borderId="8" xfId="0" applyNumberFormat="1" applyFont="1" applyBorder="1" applyAlignment="1" applyProtection="1">
      <alignment horizontal="center" vertical="center" wrapText="1"/>
      <protection locked="0"/>
    </xf>
    <xf numFmtId="44" fontId="9" fillId="0" borderId="8" xfId="1" applyNumberFormat="1" applyFont="1" applyBorder="1" applyAlignment="1" applyProtection="1">
      <alignment horizontal="center" vertical="center" wrapText="1"/>
      <protection locked="0"/>
    </xf>
    <xf numFmtId="170" fontId="9" fillId="0" borderId="51" xfId="0" applyNumberFormat="1" applyFont="1" applyBorder="1" applyAlignment="1" applyProtection="1">
      <alignment horizontal="center" vertical="center" wrapText="1"/>
      <protection locked="0"/>
    </xf>
    <xf numFmtId="44" fontId="8" fillId="4" borderId="8" xfId="1" applyNumberFormat="1" applyFont="1" applyFill="1" applyBorder="1" applyAlignment="1" applyProtection="1">
      <alignment horizontal="right" vertical="center" wrapText="1"/>
      <protection locked="0"/>
    </xf>
    <xf numFmtId="170" fontId="8" fillId="0" borderId="8" xfId="35" applyNumberFormat="1" applyFont="1" applyBorder="1" applyAlignment="1" applyProtection="1">
      <alignment horizontal="center" vertical="center" wrapText="1"/>
      <protection locked="0"/>
    </xf>
    <xf numFmtId="170" fontId="8" fillId="0" borderId="18" xfId="35" applyNumberFormat="1" applyFont="1" applyBorder="1" applyAlignment="1" applyProtection="1">
      <alignment horizontal="center" vertical="center" wrapText="1"/>
      <protection locked="0"/>
    </xf>
    <xf numFmtId="170" fontId="8" fillId="0" borderId="34" xfId="35" applyNumberFormat="1" applyFont="1" applyBorder="1" applyAlignment="1" applyProtection="1">
      <alignment horizontal="center" vertical="center" wrapText="1"/>
      <protection locked="0"/>
    </xf>
    <xf numFmtId="170" fontId="8" fillId="0" borderId="51" xfId="35" applyNumberFormat="1" applyFont="1" applyBorder="1" applyAlignment="1" applyProtection="1">
      <alignment horizontal="center" vertical="center" wrapText="1"/>
      <protection locked="0"/>
    </xf>
    <xf numFmtId="170" fontId="8" fillId="0" borderId="18" xfId="35" applyNumberFormat="1" applyFont="1" applyFill="1" applyBorder="1" applyAlignment="1" applyProtection="1">
      <alignment horizontal="center" vertical="center" wrapText="1"/>
      <protection locked="0"/>
    </xf>
    <xf numFmtId="170" fontId="8" fillId="0" borderId="8" xfId="35" applyNumberFormat="1" applyFont="1" applyFill="1" applyBorder="1" applyAlignment="1" applyProtection="1">
      <alignment horizontal="center" vertical="center" wrapText="1"/>
      <protection locked="0"/>
    </xf>
    <xf numFmtId="170" fontId="42" fillId="0" borderId="8" xfId="35" applyNumberFormat="1" applyFont="1" applyFill="1" applyBorder="1" applyAlignment="1" applyProtection="1">
      <alignment horizontal="center" vertical="center" wrapText="1"/>
      <protection locked="0"/>
    </xf>
    <xf numFmtId="170" fontId="8" fillId="0" borderId="45" xfId="35" applyNumberFormat="1" applyFont="1" applyFill="1" applyBorder="1" applyAlignment="1" applyProtection="1">
      <alignment horizontal="center" vertical="center" wrapText="1"/>
      <protection locked="0"/>
    </xf>
    <xf numFmtId="44" fontId="8" fillId="0" borderId="8" xfId="35" applyNumberFormat="1" applyFont="1" applyBorder="1" applyAlignment="1" applyProtection="1">
      <alignment horizontal="center" vertical="center" wrapText="1"/>
      <protection locked="0"/>
    </xf>
    <xf numFmtId="170" fontId="8" fillId="0" borderId="45" xfId="35" applyNumberFormat="1" applyFont="1" applyBorder="1" applyAlignment="1" applyProtection="1">
      <alignment horizontal="center" vertical="center" wrapText="1"/>
      <protection locked="0"/>
    </xf>
    <xf numFmtId="170" fontId="8" fillId="0" borderId="34" xfId="1" applyNumberFormat="1" applyFont="1" applyBorder="1" applyAlignment="1" applyProtection="1">
      <alignment horizontal="center" vertical="center" wrapText="1"/>
      <protection locked="0"/>
    </xf>
    <xf numFmtId="170" fontId="8" fillId="0" borderId="8" xfId="1" applyNumberFormat="1" applyFont="1" applyBorder="1" applyAlignment="1" applyProtection="1">
      <alignment horizontal="center" vertical="center" wrapText="1"/>
      <protection locked="0"/>
    </xf>
    <xf numFmtId="170" fontId="8" fillId="0" borderId="51" xfId="1" applyNumberFormat="1" applyFont="1" applyBorder="1" applyAlignment="1" applyProtection="1">
      <alignment horizontal="center" vertical="center" wrapText="1"/>
      <protection locked="0"/>
    </xf>
    <xf numFmtId="170" fontId="8" fillId="0" borderId="34" xfId="35" applyNumberFormat="1" applyFont="1" applyFill="1" applyBorder="1" applyAlignment="1" applyProtection="1">
      <alignment horizontal="center" vertical="center" wrapText="1"/>
      <protection locked="0"/>
    </xf>
    <xf numFmtId="0" fontId="44" fillId="0" borderId="0" xfId="281" applyFont="1" applyAlignment="1" applyProtection="1">
      <alignment horizontal="center" vertical="center" wrapText="1"/>
    </xf>
    <xf numFmtId="0" fontId="8" fillId="0" borderId="65" xfId="281" applyFont="1" applyBorder="1" applyAlignment="1" applyProtection="1">
      <alignment horizontal="center" vertical="center" wrapText="1"/>
    </xf>
    <xf numFmtId="0" fontId="44" fillId="0" borderId="34" xfId="281" applyFont="1" applyBorder="1" applyAlignment="1" applyProtection="1">
      <alignment vertical="center" wrapText="1"/>
    </xf>
    <xf numFmtId="0" fontId="8" fillId="0" borderId="34" xfId="0" applyFont="1" applyBorder="1" applyAlignment="1" applyProtection="1">
      <alignment horizontal="center" vertical="center" wrapText="1"/>
    </xf>
    <xf numFmtId="2" fontId="8" fillId="0" borderId="34" xfId="0" applyNumberFormat="1" applyFont="1" applyBorder="1" applyAlignment="1" applyProtection="1">
      <alignment horizontal="center" vertical="center" wrapText="1"/>
    </xf>
    <xf numFmtId="170" fontId="69" fillId="0" borderId="34" xfId="0" applyNumberFormat="1" applyFont="1" applyBorder="1" applyAlignment="1" applyProtection="1">
      <alignment horizontal="center" vertical="center" wrapText="1"/>
    </xf>
    <xf numFmtId="170" fontId="69" fillId="0" borderId="67" xfId="0" applyNumberFormat="1" applyFont="1" applyBorder="1" applyAlignment="1" applyProtection="1">
      <alignment horizontal="center" vertical="center"/>
    </xf>
    <xf numFmtId="0" fontId="8" fillId="0" borderId="32" xfId="15" applyFont="1" applyBorder="1" applyAlignment="1" applyProtection="1">
      <alignment horizontal="center" vertical="center"/>
    </xf>
    <xf numFmtId="0" fontId="8" fillId="0" borderId="8" xfId="281" applyFont="1" applyBorder="1" applyAlignment="1" applyProtection="1">
      <alignment vertical="center" wrapText="1"/>
    </xf>
    <xf numFmtId="0" fontId="8" fillId="0" borderId="8" xfId="281" applyFont="1" applyBorder="1" applyAlignment="1" applyProtection="1">
      <alignment horizontal="center" vertical="center" wrapText="1"/>
    </xf>
    <xf numFmtId="2" fontId="8" fillId="0" borderId="8" xfId="281" applyNumberFormat="1" applyFont="1" applyBorder="1" applyAlignment="1" applyProtection="1">
      <alignment horizontal="center" vertical="center" wrapText="1"/>
    </xf>
    <xf numFmtId="170" fontId="8" fillId="0" borderId="33" xfId="35" applyNumberFormat="1" applyFont="1" applyBorder="1" applyAlignment="1" applyProtection="1">
      <alignment horizontal="center" vertical="center"/>
    </xf>
    <xf numFmtId="0" fontId="8" fillId="0" borderId="32" xfId="281" applyFont="1" applyBorder="1" applyAlignment="1" applyProtection="1">
      <alignment horizontal="center" vertical="center" wrapText="1"/>
    </xf>
    <xf numFmtId="0" fontId="44" fillId="0" borderId="8" xfId="281" applyFont="1" applyBorder="1" applyAlignment="1" applyProtection="1">
      <alignment vertical="center" wrapText="1"/>
    </xf>
    <xf numFmtId="0" fontId="44" fillId="0" borderId="8" xfId="281" applyFont="1" applyFill="1" applyBorder="1" applyAlignment="1" applyProtection="1">
      <alignment vertical="center" wrapText="1"/>
    </xf>
    <xf numFmtId="0" fontId="8" fillId="0" borderId="8" xfId="281" applyFont="1" applyFill="1" applyBorder="1" applyAlignment="1" applyProtection="1">
      <alignment horizontal="center" vertical="center" wrapText="1"/>
    </xf>
    <xf numFmtId="2" fontId="8" fillId="0" borderId="8" xfId="281" applyNumberFormat="1" applyFont="1" applyFill="1" applyBorder="1" applyAlignment="1" applyProtection="1">
      <alignment horizontal="center" vertical="center" wrapText="1"/>
    </xf>
    <xf numFmtId="170" fontId="8" fillId="0" borderId="33" xfId="35" applyNumberFormat="1" applyFont="1" applyFill="1" applyBorder="1" applyAlignment="1" applyProtection="1">
      <alignment horizontal="center" vertical="center"/>
    </xf>
    <xf numFmtId="0" fontId="8" fillId="0" borderId="48" xfId="281" applyFont="1" applyBorder="1" applyAlignment="1" applyProtection="1">
      <alignment horizontal="center" vertical="center" wrapText="1"/>
    </xf>
    <xf numFmtId="0" fontId="44" fillId="0" borderId="51" xfId="281" applyFont="1" applyFill="1" applyBorder="1" applyAlignment="1" applyProtection="1">
      <alignment vertical="center" wrapText="1"/>
    </xf>
    <xf numFmtId="0" fontId="8" fillId="0" borderId="51" xfId="281" applyFont="1" applyFill="1" applyBorder="1" applyAlignment="1" applyProtection="1">
      <alignment horizontal="center" vertical="center" wrapText="1"/>
    </xf>
    <xf numFmtId="2" fontId="8" fillId="0" borderId="51" xfId="281" applyNumberFormat="1" applyFont="1" applyFill="1" applyBorder="1" applyAlignment="1" applyProtection="1">
      <alignment horizontal="center" vertical="center" wrapText="1"/>
    </xf>
    <xf numFmtId="170" fontId="8" fillId="0" borderId="63" xfId="35" applyNumberFormat="1" applyFont="1" applyFill="1" applyBorder="1" applyAlignment="1" applyProtection="1">
      <alignment horizontal="center" vertical="center"/>
    </xf>
    <xf numFmtId="0" fontId="44" fillId="6" borderId="12" xfId="15" applyFont="1" applyFill="1" applyBorder="1" applyAlignment="1" applyProtection="1">
      <alignment horizontal="center" vertical="center"/>
    </xf>
    <xf numFmtId="0" fontId="44" fillId="6" borderId="13" xfId="15" applyFont="1" applyFill="1" applyBorder="1" applyAlignment="1" applyProtection="1">
      <alignment horizontal="left" vertical="center" wrapText="1"/>
    </xf>
    <xf numFmtId="0" fontId="8" fillId="6" borderId="13" xfId="15" applyFont="1" applyFill="1" applyBorder="1" applyAlignment="1" applyProtection="1">
      <alignment horizontal="center" vertical="center" wrapText="1"/>
    </xf>
    <xf numFmtId="2" fontId="8" fillId="6" borderId="13" xfId="15" applyNumberFormat="1" applyFont="1" applyFill="1" applyBorder="1" applyAlignment="1" applyProtection="1">
      <alignment horizontal="center" vertical="center" wrapText="1"/>
    </xf>
    <xf numFmtId="170" fontId="8" fillId="6" borderId="13" xfId="15" applyNumberFormat="1" applyFont="1" applyFill="1" applyBorder="1" applyAlignment="1" applyProtection="1">
      <alignment horizontal="center" vertical="center" wrapText="1"/>
    </xf>
    <xf numFmtId="170" fontId="44" fillId="6" borderId="14" xfId="15" applyNumberFormat="1" applyFont="1" applyFill="1" applyBorder="1" applyAlignment="1" applyProtection="1">
      <alignment horizontal="center" vertical="center"/>
    </xf>
    <xf numFmtId="49" fontId="44" fillId="34" borderId="1" xfId="25" applyNumberFormat="1" applyFont="1" applyFill="1" applyBorder="1" applyAlignment="1" applyProtection="1">
      <alignment horizontal="center" vertical="center"/>
    </xf>
    <xf numFmtId="0" fontId="44" fillId="34" borderId="2" xfId="25" applyFont="1" applyFill="1" applyBorder="1" applyAlignment="1" applyProtection="1">
      <alignment horizontal="left" vertical="center" wrapText="1"/>
    </xf>
    <xf numFmtId="0" fontId="44" fillId="34" borderId="2" xfId="25" applyFont="1" applyFill="1" applyBorder="1" applyAlignment="1" applyProtection="1">
      <alignment horizontal="center" vertical="center" wrapText="1"/>
    </xf>
    <xf numFmtId="2" fontId="44" fillId="34" borderId="2" xfId="25" applyNumberFormat="1" applyFont="1" applyFill="1" applyBorder="1" applyAlignment="1" applyProtection="1">
      <alignment horizontal="center" vertical="center" wrapText="1"/>
    </xf>
    <xf numFmtId="170" fontId="44" fillId="34" borderId="2" xfId="25" applyNumberFormat="1" applyFont="1" applyFill="1" applyBorder="1" applyAlignment="1" applyProtection="1">
      <alignment horizontal="center" vertical="center" wrapText="1"/>
    </xf>
    <xf numFmtId="170" fontId="44" fillId="34" borderId="7" xfId="25" applyNumberFormat="1" applyFont="1" applyFill="1" applyBorder="1" applyAlignment="1" applyProtection="1">
      <alignment horizontal="center" vertical="center"/>
    </xf>
    <xf numFmtId="49" fontId="44" fillId="0" borderId="2" xfId="25" applyNumberFormat="1" applyFont="1" applyBorder="1" applyAlignment="1" applyProtection="1">
      <alignment horizontal="center" vertical="center"/>
    </xf>
    <xf numFmtId="0" fontId="44" fillId="0" borderId="2" xfId="25" applyFont="1" applyBorder="1" applyAlignment="1" applyProtection="1">
      <alignment horizontal="left" vertical="center" wrapText="1"/>
    </xf>
    <xf numFmtId="0" fontId="44" fillId="0" borderId="2" xfId="25" applyFont="1" applyBorder="1" applyAlignment="1" applyProtection="1">
      <alignment horizontal="center" vertical="center" wrapText="1"/>
    </xf>
    <xf numFmtId="2" fontId="44" fillId="0" borderId="2" xfId="25" applyNumberFormat="1" applyFont="1" applyBorder="1" applyAlignment="1" applyProtection="1">
      <alignment horizontal="center" vertical="center" wrapText="1"/>
    </xf>
    <xf numFmtId="170" fontId="44" fillId="0" borderId="2" xfId="25" applyNumberFormat="1" applyFont="1" applyBorder="1" applyAlignment="1" applyProtection="1">
      <alignment horizontal="center" vertical="center" wrapText="1"/>
    </xf>
    <xf numFmtId="170" fontId="44" fillId="0" borderId="2" xfId="25" applyNumberFormat="1" applyFont="1" applyBorder="1" applyAlignment="1" applyProtection="1">
      <alignment horizontal="center" vertical="center"/>
    </xf>
    <xf numFmtId="49" fontId="44" fillId="33" borderId="1" xfId="25" applyNumberFormat="1" applyFont="1" applyFill="1" applyBorder="1" applyAlignment="1" applyProtection="1">
      <alignment horizontal="center" vertical="center"/>
    </xf>
    <xf numFmtId="0" fontId="44" fillId="33" borderId="43" xfId="25" applyFont="1" applyFill="1" applyBorder="1" applyAlignment="1" applyProtection="1">
      <alignment horizontal="left" vertical="center" wrapText="1"/>
    </xf>
    <xf numFmtId="0" fontId="44" fillId="33" borderId="2" xfId="25" applyFont="1" applyFill="1" applyBorder="1" applyAlignment="1" applyProtection="1">
      <alignment horizontal="center" vertical="center" wrapText="1"/>
    </xf>
    <xf numFmtId="2" fontId="44" fillId="33" borderId="2" xfId="25" applyNumberFormat="1" applyFont="1" applyFill="1" applyBorder="1" applyAlignment="1" applyProtection="1">
      <alignment horizontal="center" vertical="center" wrapText="1"/>
    </xf>
    <xf numFmtId="170" fontId="44" fillId="33" borderId="2" xfId="1" applyNumberFormat="1" applyFont="1" applyFill="1" applyBorder="1" applyAlignment="1" applyProtection="1">
      <alignment horizontal="center" vertical="center" wrapText="1"/>
    </xf>
    <xf numFmtId="170" fontId="44" fillId="33" borderId="7" xfId="1" applyNumberFormat="1" applyFont="1" applyFill="1" applyBorder="1" applyAlignment="1" applyProtection="1">
      <alignment horizontal="center" vertical="center"/>
    </xf>
    <xf numFmtId="0" fontId="42" fillId="0" borderId="4" xfId="6" applyFont="1" applyBorder="1" applyAlignment="1">
      <alignment horizontal="left" vertical="center" wrapText="1"/>
    </xf>
    <xf numFmtId="0" fontId="42" fillId="0" borderId="5" xfId="6" applyFont="1" applyBorder="1" applyAlignment="1">
      <alignment horizontal="left" vertical="center" wrapText="1"/>
    </xf>
    <xf numFmtId="0" fontId="42" fillId="0" borderId="6" xfId="6" applyFont="1" applyBorder="1" applyAlignment="1">
      <alignment horizontal="left" vertical="center" wrapText="1"/>
    </xf>
    <xf numFmtId="0" fontId="10" fillId="0" borderId="0" xfId="0" applyFont="1" applyAlignment="1">
      <alignment horizontal="left" wrapText="1"/>
    </xf>
    <xf numFmtId="0" fontId="13" fillId="0" borderId="0" xfId="0" applyFont="1" applyAlignment="1">
      <alignment horizontal="center"/>
    </xf>
    <xf numFmtId="0" fontId="0" fillId="0" borderId="0" xfId="0" applyAlignment="1">
      <alignment horizontal="center"/>
    </xf>
    <xf numFmtId="0" fontId="42" fillId="0" borderId="4" xfId="9" applyFont="1" applyBorder="1" applyAlignment="1">
      <alignment horizontal="left" vertical="center" wrapText="1"/>
    </xf>
    <xf numFmtId="0" fontId="42" fillId="0" borderId="5" xfId="9" applyFont="1" applyBorder="1" applyAlignment="1">
      <alignment horizontal="left" vertical="center" wrapText="1"/>
    </xf>
    <xf numFmtId="0" fontId="42" fillId="0" borderId="6" xfId="9" applyFont="1" applyBorder="1" applyAlignment="1">
      <alignment horizontal="left" vertical="center" wrapText="1"/>
    </xf>
    <xf numFmtId="0" fontId="44" fillId="6" borderId="42" xfId="15" applyFont="1" applyFill="1" applyBorder="1" applyAlignment="1">
      <alignment vertical="center" wrapText="1"/>
    </xf>
    <xf numFmtId="0" fontId="44" fillId="6" borderId="35" xfId="15" applyFont="1" applyFill="1" applyBorder="1" applyAlignment="1">
      <alignment vertical="center" wrapText="1"/>
    </xf>
    <xf numFmtId="0" fontId="44" fillId="6" borderId="47" xfId="15" applyFont="1" applyFill="1" applyBorder="1" applyAlignment="1">
      <alignment vertical="center" wrapText="1"/>
    </xf>
    <xf numFmtId="0" fontId="44" fillId="6" borderId="42" xfId="15" applyFont="1" applyFill="1" applyBorder="1" applyAlignment="1" applyProtection="1">
      <alignment vertical="center" wrapText="1"/>
    </xf>
    <xf numFmtId="0" fontId="44" fillId="6" borderId="35" xfId="15" applyFont="1" applyFill="1" applyBorder="1" applyAlignment="1" applyProtection="1">
      <alignment vertical="center" wrapText="1"/>
    </xf>
    <xf numFmtId="0" fontId="44" fillId="6" borderId="47" xfId="15" applyFont="1" applyFill="1" applyBorder="1" applyAlignment="1" applyProtection="1">
      <alignment vertical="center" wrapText="1"/>
    </xf>
  </cellXfs>
  <cellStyles count="466">
    <cellStyle name="20 % – Poudarek1 2" xfId="36" xr:uid="{00000000-0005-0000-0000-000000000000}"/>
    <cellStyle name="20 % – Poudarek2 2" xfId="37" xr:uid="{00000000-0005-0000-0000-000001000000}"/>
    <cellStyle name="20 % – Poudarek3 2" xfId="38" xr:uid="{00000000-0005-0000-0000-000002000000}"/>
    <cellStyle name="20 % – Poudarek4 2" xfId="39" xr:uid="{00000000-0005-0000-0000-000003000000}"/>
    <cellStyle name="20 % – Poudarek5 2" xfId="40" xr:uid="{00000000-0005-0000-0000-000004000000}"/>
    <cellStyle name="20 % – Poudarek6 2" xfId="41" xr:uid="{00000000-0005-0000-0000-000005000000}"/>
    <cellStyle name="40 % – Poudarek1 2" xfId="42" xr:uid="{00000000-0005-0000-0000-000006000000}"/>
    <cellStyle name="40 % – Poudarek2 2" xfId="43" xr:uid="{00000000-0005-0000-0000-000007000000}"/>
    <cellStyle name="40 % – Poudarek3 2" xfId="44" xr:uid="{00000000-0005-0000-0000-000008000000}"/>
    <cellStyle name="40 % – Poudarek4 2" xfId="45" xr:uid="{00000000-0005-0000-0000-000009000000}"/>
    <cellStyle name="40 % – Poudarek5 2" xfId="46" xr:uid="{00000000-0005-0000-0000-00000A000000}"/>
    <cellStyle name="40 % – Poudarek6 2" xfId="47" xr:uid="{00000000-0005-0000-0000-00000B000000}"/>
    <cellStyle name="60 % – Poudarek1 2" xfId="48" xr:uid="{00000000-0005-0000-0000-00000C000000}"/>
    <cellStyle name="60 % – Poudarek2 2" xfId="49" xr:uid="{00000000-0005-0000-0000-00000D000000}"/>
    <cellStyle name="60 % – Poudarek3 2" xfId="50" xr:uid="{00000000-0005-0000-0000-00000E000000}"/>
    <cellStyle name="60 % – Poudarek4 2" xfId="51" xr:uid="{00000000-0005-0000-0000-00000F000000}"/>
    <cellStyle name="60 % – Poudarek5 2" xfId="52" xr:uid="{00000000-0005-0000-0000-000010000000}"/>
    <cellStyle name="60 % – Poudarek6 2" xfId="53" xr:uid="{00000000-0005-0000-0000-000011000000}"/>
    <cellStyle name="Currency_1.3.2" xfId="24" xr:uid="{00000000-0005-0000-0000-000012000000}"/>
    <cellStyle name="Dobro 2" xfId="54" xr:uid="{00000000-0005-0000-0000-000013000000}"/>
    <cellStyle name="Izhod 2" xfId="55" xr:uid="{00000000-0005-0000-0000-000014000000}"/>
    <cellStyle name="Naslov 1 2" xfId="57" xr:uid="{00000000-0005-0000-0000-000015000000}"/>
    <cellStyle name="Naslov 2 2" xfId="58" xr:uid="{00000000-0005-0000-0000-000016000000}"/>
    <cellStyle name="Naslov 3 2" xfId="59" xr:uid="{00000000-0005-0000-0000-000017000000}"/>
    <cellStyle name="Naslov 4 2" xfId="60" xr:uid="{00000000-0005-0000-0000-000018000000}"/>
    <cellStyle name="Naslov 5" xfId="56" xr:uid="{00000000-0005-0000-0000-000019000000}"/>
    <cellStyle name="Navadno" xfId="0" builtinId="0"/>
    <cellStyle name="Navadno 10" xfId="20" xr:uid="{00000000-0005-0000-0000-00001B000000}"/>
    <cellStyle name="Navadno 10 2" xfId="25" xr:uid="{00000000-0005-0000-0000-00001C000000}"/>
    <cellStyle name="Navadno 10 2 2" xfId="98" xr:uid="{00000000-0005-0000-0000-00001D000000}"/>
    <cellStyle name="Navadno 10 2 3" xfId="193" xr:uid="{00000000-0005-0000-0000-00001E000000}"/>
    <cellStyle name="Navadno 10 3" xfId="80" xr:uid="{00000000-0005-0000-0000-00001F000000}"/>
    <cellStyle name="Navadno 10 3 2" xfId="91" xr:uid="{00000000-0005-0000-0000-000020000000}"/>
    <cellStyle name="Navadno 10 3 2 2" xfId="99" xr:uid="{00000000-0005-0000-0000-000021000000}"/>
    <cellStyle name="Navadno 10 3 2 3" xfId="100" xr:uid="{00000000-0005-0000-0000-000022000000}"/>
    <cellStyle name="Navadno 10 3 2 4" xfId="203" xr:uid="{00000000-0005-0000-0000-000023000000}"/>
    <cellStyle name="Navadno 10 3 3" xfId="101" xr:uid="{00000000-0005-0000-0000-000024000000}"/>
    <cellStyle name="Navadno 10 4" xfId="79" xr:uid="{00000000-0005-0000-0000-000025000000}"/>
    <cellStyle name="Navadno 10 5" xfId="102" xr:uid="{00000000-0005-0000-0000-000026000000}"/>
    <cellStyle name="Navadno 10 6" xfId="214" xr:uid="{00000000-0005-0000-0000-000027000000}"/>
    <cellStyle name="Navadno 10 6 2" xfId="256" xr:uid="{0832A249-F120-45E4-8234-E63F053F59A0}"/>
    <cellStyle name="Navadno 10 6 2 2" xfId="447" xr:uid="{258CF114-4E8D-4BDA-8B18-7108EEC225EF}"/>
    <cellStyle name="Navadno 10 6 2 3" xfId="336" xr:uid="{104A44E6-D3B7-4B25-BCB6-AC9A85F88194}"/>
    <cellStyle name="Navadno 10 6 3" xfId="408" xr:uid="{8852EC30-FF0F-4F48-894B-D0CAF83EB89B}"/>
    <cellStyle name="Navadno 10 6 4" xfId="371" xr:uid="{F7DCAE39-39DF-4FB6-9C8A-216C6C7810F1}"/>
    <cellStyle name="Navadno 10 6 5" xfId="299" xr:uid="{AF0C19DF-1B73-46B9-9AC5-B2CBD7631C68}"/>
    <cellStyle name="Navadno 10 7" xfId="219" xr:uid="{00000000-0005-0000-0000-000028000000}"/>
    <cellStyle name="Navadno 10 7 2" xfId="260" xr:uid="{DD65873E-CD7A-4CD4-B450-55277B35BBE6}"/>
    <cellStyle name="Navadno 10 7 2 2" xfId="450" xr:uid="{FFCE7658-CE28-4FB3-976B-4DD46B6E0159}"/>
    <cellStyle name="Navadno 10 7 2 3" xfId="339" xr:uid="{83A54849-0BD2-46A2-BB3B-54EA3554EA70}"/>
    <cellStyle name="Navadno 10 7 3" xfId="412" xr:uid="{0B267589-9222-4C0E-871E-C94A253A5DE0}"/>
    <cellStyle name="Navadno 10 7 4" xfId="374" xr:uid="{450D0F22-B0AF-4644-91E0-F6CE27A32A7F}"/>
    <cellStyle name="Navadno 10 7 5" xfId="302" xr:uid="{8DCC9E1D-6AE3-486D-B5B9-CCE7DA562F92}"/>
    <cellStyle name="Navadno 11" xfId="33" xr:uid="{00000000-0005-0000-0000-000029000000}"/>
    <cellStyle name="Navadno 11 2" xfId="34" xr:uid="{00000000-0005-0000-0000-00002A000000}"/>
    <cellStyle name="Navadno 11 3" xfId="89" xr:uid="{00000000-0005-0000-0000-00002B000000}"/>
    <cellStyle name="Navadno 11 4" xfId="88" xr:uid="{00000000-0005-0000-0000-00002C000000}"/>
    <cellStyle name="Navadno 11 4 2" xfId="93" xr:uid="{00000000-0005-0000-0000-00002D000000}"/>
    <cellStyle name="Navadno 11 4 3" xfId="103" xr:uid="{00000000-0005-0000-0000-00002E000000}"/>
    <cellStyle name="Navadno 11 4 4" xfId="104" xr:uid="{00000000-0005-0000-0000-00002F000000}"/>
    <cellStyle name="Navadno 11 4 4 2" xfId="241" xr:uid="{D752C2D3-79BE-454F-8897-40D30666BB35}"/>
    <cellStyle name="Navadno 11 4 4 3" xfId="393" xr:uid="{012414DD-A2DD-4138-8904-C3E1B1CAEC10}"/>
    <cellStyle name="Navadno 11 4 5" xfId="278" xr:uid="{F885A952-ED46-4797-9723-A4988C78B961}"/>
    <cellStyle name="Navadno 12" xfId="35" xr:uid="{00000000-0005-0000-0000-000030000000}"/>
    <cellStyle name="Navadno 12 2" xfId="90" xr:uid="{00000000-0005-0000-0000-000031000000}"/>
    <cellStyle name="Navadno 12 2 2" xfId="105" xr:uid="{00000000-0005-0000-0000-000032000000}"/>
    <cellStyle name="Navadno 12 2 3" xfId="106" xr:uid="{00000000-0005-0000-0000-000033000000}"/>
    <cellStyle name="Navadno 13" xfId="95" xr:uid="{00000000-0005-0000-0000-000034000000}"/>
    <cellStyle name="Navadno 13 2" xfId="108" xr:uid="{00000000-0005-0000-0000-000035000000}"/>
    <cellStyle name="Navadno 13 3" xfId="109" xr:uid="{00000000-0005-0000-0000-000036000000}"/>
    <cellStyle name="Navadno 13 4" xfId="110" xr:uid="{00000000-0005-0000-0000-000037000000}"/>
    <cellStyle name="Navadno 13 5" xfId="111" xr:uid="{00000000-0005-0000-0000-000038000000}"/>
    <cellStyle name="Navadno 13 6" xfId="107" xr:uid="{00000000-0005-0000-0000-000039000000}"/>
    <cellStyle name="Navadno 14" xfId="94" xr:uid="{00000000-0005-0000-0000-00003A000000}"/>
    <cellStyle name="Navadno 14 10" xfId="112" xr:uid="{00000000-0005-0000-0000-00003B000000}"/>
    <cellStyle name="Navadno 14 10 2" xfId="242" xr:uid="{C8F169CE-2EEF-498D-BD22-76FCC1EF6B61}"/>
    <cellStyle name="Navadno 14 10 2 2" xfId="433" xr:uid="{CA93509D-60A3-4826-A069-0B20C3727F1F}"/>
    <cellStyle name="Navadno 14 10 2 3" xfId="322" xr:uid="{AF2C0757-079F-4BBC-9B63-262946074CB1}"/>
    <cellStyle name="Navadno 14 10 3" xfId="394" xr:uid="{B391241B-FCD4-4883-9437-BA5F41C4A177}"/>
    <cellStyle name="Navadno 14 10 4" xfId="357" xr:uid="{2600AF33-64C1-4CB5-AF50-F12BA9EBA189}"/>
    <cellStyle name="Navadno 14 10 5" xfId="285" xr:uid="{997E52B9-53B6-44E3-83D0-4BA058812794}"/>
    <cellStyle name="Navadno 14 11" xfId="218" xr:uid="{00000000-0005-0000-0000-00003C000000}"/>
    <cellStyle name="Navadno 14 11 2" xfId="259" xr:uid="{D59AC6DA-44CB-4FF9-8DFC-CACF7BD3149D}"/>
    <cellStyle name="Navadno 14 11 2 2" xfId="449" xr:uid="{FAE1FB20-C83B-4445-85C0-435452557B55}"/>
    <cellStyle name="Navadno 14 11 2 3" xfId="338" xr:uid="{80ACA811-FC8E-4254-B927-6166B8C68C4A}"/>
    <cellStyle name="Navadno 14 11 3" xfId="411" xr:uid="{6C4064D2-33BB-445B-A775-CC0DFACDA1DD}"/>
    <cellStyle name="Navadno 14 11 4" xfId="373" xr:uid="{BBD5CEBE-4427-4DA4-9F41-7BA2AFD65723}"/>
    <cellStyle name="Navadno 14 11 5" xfId="301" xr:uid="{93DB68FF-A9AD-4EB5-B1AC-9D5887592C94}"/>
    <cellStyle name="Navadno 14 12" xfId="239" xr:uid="{041430AB-7035-4FFA-A364-9A80751FFA6B}"/>
    <cellStyle name="Navadno 14 12 2" xfId="431" xr:uid="{F0A2CC63-710D-4B58-B663-62CA07051788}"/>
    <cellStyle name="Navadno 14 12 3" xfId="320" xr:uid="{E2CC4F02-726B-4CE3-B36A-7527462118AA}"/>
    <cellStyle name="Navadno 14 13" xfId="391" xr:uid="{E7035AB3-9D0C-480C-9F13-E6A137063580}"/>
    <cellStyle name="Navadno 14 14" xfId="355" xr:uid="{2305A9BD-1CBB-4F28-A1F5-83B427AFFB52}"/>
    <cellStyle name="Navadno 14 15" xfId="283" xr:uid="{440A66C9-C151-4F89-8E12-31FD00214FC7}"/>
    <cellStyle name="Navadno 14 2" xfId="113" xr:uid="{00000000-0005-0000-0000-00003D000000}"/>
    <cellStyle name="Navadno 14 2 2" xfId="114" xr:uid="{00000000-0005-0000-0000-00003E000000}"/>
    <cellStyle name="Navadno 14 2 2 2" xfId="115" xr:uid="{00000000-0005-0000-0000-00003F000000}"/>
    <cellStyle name="Navadno 14 2 2 2 2" xfId="230" xr:uid="{00000000-0005-0000-0000-000040000000}"/>
    <cellStyle name="Navadno 14 2 2 2 2 2" xfId="271" xr:uid="{FF690D22-F8BA-44E6-9F42-0A3D7E5D949E}"/>
    <cellStyle name="Navadno 14 2 2 2 2 2 2" xfId="460" xr:uid="{02FAD103-7B8C-49D9-8349-9B84C1CD4033}"/>
    <cellStyle name="Navadno 14 2 2 2 2 2 3" xfId="349" xr:uid="{24EEFD24-630E-417F-896C-8478AEC39043}"/>
    <cellStyle name="Navadno 14 2 2 2 2 3" xfId="423" xr:uid="{1550267C-86E9-481F-B57D-858030874119}"/>
    <cellStyle name="Navadno 14 2 2 2 2 4" xfId="384" xr:uid="{19A160CF-8DC7-4D50-8F15-5EA47CFA3B1D}"/>
    <cellStyle name="Navadno 14 2 2 2 2 5" xfId="312" xr:uid="{82F41CEA-4890-4907-91A6-98AB71B994ED}"/>
    <cellStyle name="Navadno 14 2 2 2 3" xfId="245" xr:uid="{6578CF3C-07AC-451A-A07F-848FC320E9FB}"/>
    <cellStyle name="Navadno 14 2 2 2 3 2" xfId="436" xr:uid="{B0F54E25-CF17-46EB-AADF-AB795DBAB64B}"/>
    <cellStyle name="Navadno 14 2 2 2 3 3" xfId="325" xr:uid="{77591D0C-DED0-48C7-8A1A-8FE823F4B9AE}"/>
    <cellStyle name="Navadno 14 2 2 2 4" xfId="397" xr:uid="{14A4FE14-B0DE-4E63-8DAC-D1006683C2D8}"/>
    <cellStyle name="Navadno 14 2 2 2 5" xfId="360" xr:uid="{E6390F94-7B2E-4156-899F-CE0986A366BD}"/>
    <cellStyle name="Navadno 14 2 2 2 6" xfId="288" xr:uid="{873A3003-8FE7-4B5C-BB0E-4A0DC11A9E5C}"/>
    <cellStyle name="Navadno 14 2 2 3" xfId="231" xr:uid="{00000000-0005-0000-0000-000041000000}"/>
    <cellStyle name="Navadno 14 2 2 3 2" xfId="272" xr:uid="{EB6383EA-9B41-49E4-B218-AFB1A76A510E}"/>
    <cellStyle name="Navadno 14 2 2 3 2 2" xfId="461" xr:uid="{713ED2FA-8E37-4488-BFDD-6772D4D00D3B}"/>
    <cellStyle name="Navadno 14 2 2 3 2 3" xfId="350" xr:uid="{F1527769-F621-496B-BBD8-380B63222859}"/>
    <cellStyle name="Navadno 14 2 2 3 3" xfId="424" xr:uid="{E71FD43A-FEC4-4791-9E08-318E1A727919}"/>
    <cellStyle name="Navadno 14 2 2 3 4" xfId="385" xr:uid="{E1DE3F39-2C3C-4A90-B5B0-620814965D68}"/>
    <cellStyle name="Navadno 14 2 2 3 5" xfId="313" xr:uid="{3DC89A55-98B1-496A-9441-1ADB2A17318A}"/>
    <cellStyle name="Navadno 14 2 2 4" xfId="244" xr:uid="{0F8AD57A-F368-4CC0-9B3C-DA02B5B4B243}"/>
    <cellStyle name="Navadno 14 2 2 4 2" xfId="435" xr:uid="{C1FBA0CB-E0C4-4347-8372-7F3E51E3E0B0}"/>
    <cellStyle name="Navadno 14 2 2 4 3" xfId="324" xr:uid="{2CBFF247-FC2A-44A0-9017-6526174BBF73}"/>
    <cellStyle name="Navadno 14 2 2 5" xfId="396" xr:uid="{D91C5A40-DE89-4CA3-8E16-19418A9E5DDC}"/>
    <cellStyle name="Navadno 14 2 2 6" xfId="359" xr:uid="{A6712B9D-25A6-4EA0-9F0D-35147AFB3B95}"/>
    <cellStyle name="Navadno 14 2 2 7" xfId="287" xr:uid="{267AB90C-EF89-4DD8-B48E-053BD6089388}"/>
    <cellStyle name="Navadno 14 2 3" xfId="116" xr:uid="{00000000-0005-0000-0000-000042000000}"/>
    <cellStyle name="Navadno 14 2 3 2" xfId="226" xr:uid="{00000000-0005-0000-0000-000043000000}"/>
    <cellStyle name="Navadno 14 2 3 2 2" xfId="267" xr:uid="{F6B73EC6-ABD0-4941-AE2D-D5B5CDDA6058}"/>
    <cellStyle name="Navadno 14 2 3 2 2 2" xfId="456" xr:uid="{5818DEA3-82A4-4DEB-B187-354488EDB7E4}"/>
    <cellStyle name="Navadno 14 2 3 2 2 3" xfId="345" xr:uid="{BF118A9F-E318-4C3E-AB79-227A1521AA56}"/>
    <cellStyle name="Navadno 14 2 3 2 3" xfId="419" xr:uid="{C4AB3359-B481-40BB-A8F7-54D68F081A9D}"/>
    <cellStyle name="Navadno 14 2 3 2 4" xfId="380" xr:uid="{F8D4A599-722F-454B-965D-F56859536E87}"/>
    <cellStyle name="Navadno 14 2 3 2 5" xfId="308" xr:uid="{8AFA4B6B-32BF-4A7D-8E51-80C344A112CC}"/>
    <cellStyle name="Navadno 14 2 3 3" xfId="246" xr:uid="{7D660C29-CFFF-42CD-BF51-9EAB83E3640E}"/>
    <cellStyle name="Navadno 14 2 3 3 2" xfId="437" xr:uid="{407BF064-765A-4355-9647-881BC373EC24}"/>
    <cellStyle name="Navadno 14 2 3 3 3" xfId="326" xr:uid="{11862A31-12C7-4A53-A185-645774519435}"/>
    <cellStyle name="Navadno 14 2 3 4" xfId="398" xr:uid="{A5C2E32D-D852-407A-81BE-4E3DE38B4C35}"/>
    <cellStyle name="Navadno 14 2 3 5" xfId="361" xr:uid="{5D894E2E-4BFE-4E08-966B-4693881C58DD}"/>
    <cellStyle name="Navadno 14 2 3 6" xfId="289" xr:uid="{C6046881-919F-4B0B-8C46-90585DEE7473}"/>
    <cellStyle name="Navadno 14 2 4" xfId="117" xr:uid="{00000000-0005-0000-0000-000044000000}"/>
    <cellStyle name="Navadno 14 2 4 2" xfId="228" xr:uid="{00000000-0005-0000-0000-000045000000}"/>
    <cellStyle name="Navadno 14 2 4 2 2" xfId="269" xr:uid="{002D94A1-E875-42EF-9252-B9C2F6BFED4B}"/>
    <cellStyle name="Navadno 14 2 4 2 2 2" xfId="458" xr:uid="{D0A13934-C1B8-4325-8282-8F2AB22446EA}"/>
    <cellStyle name="Navadno 14 2 4 2 2 3" xfId="347" xr:uid="{ABF387FE-B23E-4A8B-8A16-1B665E52D0E6}"/>
    <cellStyle name="Navadno 14 2 4 2 3" xfId="421" xr:uid="{93E26936-AAF5-441B-9280-9FDA3D21E758}"/>
    <cellStyle name="Navadno 14 2 4 2 4" xfId="382" xr:uid="{E0AD903F-2B52-41AC-9D21-86EE9BF35F13}"/>
    <cellStyle name="Navadno 14 2 4 2 5" xfId="310" xr:uid="{7B8944C1-67B4-4FC5-8C29-C3426E737624}"/>
    <cellStyle name="Navadno 14 2 4 3" xfId="247" xr:uid="{CBF17516-4C65-434C-8D82-9913A9CEC5C2}"/>
    <cellStyle name="Navadno 14 2 4 3 2" xfId="438" xr:uid="{0A06A02B-E1A3-40AB-B597-5D28317A1B67}"/>
    <cellStyle name="Navadno 14 2 4 3 3" xfId="327" xr:uid="{C158BD32-5C00-425E-B6C4-EA8965DA6030}"/>
    <cellStyle name="Navadno 14 2 4 4" xfId="399" xr:uid="{EA7C6587-8D15-4910-A5B6-FC481181B345}"/>
    <cellStyle name="Navadno 14 2 4 5" xfId="362" xr:uid="{DD020E4E-17C7-47A9-AB4D-B40EA38DB934}"/>
    <cellStyle name="Navadno 14 2 4 6" xfId="290" xr:uid="{7AB4E24A-B499-46EE-9427-1A40483751DD}"/>
    <cellStyle name="Navadno 14 2 5" xfId="232" xr:uid="{00000000-0005-0000-0000-000046000000}"/>
    <cellStyle name="Navadno 14 2 5 2" xfId="273" xr:uid="{351617E2-77EB-4E8D-B20A-916880A4EFFB}"/>
    <cellStyle name="Navadno 14 2 5 2 2" xfId="462" xr:uid="{1BE58571-891C-4C0E-BE80-BD20DE2DDBB5}"/>
    <cellStyle name="Navadno 14 2 5 2 3" xfId="351" xr:uid="{3AD86B5F-8A03-492A-9331-F1CC44337E06}"/>
    <cellStyle name="Navadno 14 2 5 3" xfId="425" xr:uid="{C9EAF150-62BD-4888-9AFB-97767F2DE886}"/>
    <cellStyle name="Navadno 14 2 5 4" xfId="386" xr:uid="{03499E50-51C7-473A-B387-9D81A94231F9}"/>
    <cellStyle name="Navadno 14 2 5 5" xfId="314" xr:uid="{D9EE97DE-BD86-46F6-9AE0-C8B5FDAAD401}"/>
    <cellStyle name="Navadno 14 2 6" xfId="243" xr:uid="{92C0B8DA-ADCA-4F0E-A17B-B1961F771E95}"/>
    <cellStyle name="Navadno 14 2 6 2" xfId="434" xr:uid="{EBFBA7F0-4DE6-42B9-946C-EB9812F1FBFA}"/>
    <cellStyle name="Navadno 14 2 6 3" xfId="323" xr:uid="{1227CD44-F6CF-44FE-9666-39D0528E864B}"/>
    <cellStyle name="Navadno 14 2 7" xfId="395" xr:uid="{BEA2E70A-9734-4478-AD48-D256345BFCF1}"/>
    <cellStyle name="Navadno 14 2 8" xfId="358" xr:uid="{068CB81B-FC44-4426-A994-2D3C9FFE162E}"/>
    <cellStyle name="Navadno 14 2 9" xfId="286" xr:uid="{D4F31110-16E2-4EF2-BFE3-5A0BA501C15F}"/>
    <cellStyle name="Navadno 14 3" xfId="118" xr:uid="{00000000-0005-0000-0000-000047000000}"/>
    <cellStyle name="Navadno 14 3 2" xfId="119" xr:uid="{00000000-0005-0000-0000-000048000000}"/>
    <cellStyle name="Navadno 14 3 2 2" xfId="229" xr:uid="{00000000-0005-0000-0000-000049000000}"/>
    <cellStyle name="Navadno 14 3 2 2 2" xfId="270" xr:uid="{4CDA76B8-32D4-401F-B537-60B10510D351}"/>
    <cellStyle name="Navadno 14 3 2 2 2 2" xfId="459" xr:uid="{4EB08320-C9A4-4EF5-8437-B468F9331C80}"/>
    <cellStyle name="Navadno 14 3 2 2 2 3" xfId="348" xr:uid="{AE0D7E34-F3A9-4267-B965-1931C0F94CB5}"/>
    <cellStyle name="Navadno 14 3 2 2 3" xfId="422" xr:uid="{0FD54337-4A45-4505-AC64-720FDBAF115D}"/>
    <cellStyle name="Navadno 14 3 2 2 4" xfId="383" xr:uid="{3093586D-4B76-4FE0-A146-22F207042017}"/>
    <cellStyle name="Navadno 14 3 2 2 5" xfId="311" xr:uid="{CD2B9A8B-5000-417D-ABE1-163C0F67CFE1}"/>
    <cellStyle name="Navadno 14 3 2 3" xfId="249" xr:uid="{42169682-A4D7-4F91-8902-FB5465D0117F}"/>
    <cellStyle name="Navadno 14 3 2 3 2" xfId="440" xr:uid="{D7E16BA8-9031-48CD-958D-9B2F1EE161E7}"/>
    <cellStyle name="Navadno 14 3 2 3 3" xfId="329" xr:uid="{4970CCED-A878-4EE8-A2B9-C88D8B3FB7A5}"/>
    <cellStyle name="Navadno 14 3 2 4" xfId="401" xr:uid="{44D0645D-EC22-4C84-B886-54E3F182FAFE}"/>
    <cellStyle name="Navadno 14 3 2 5" xfId="364" xr:uid="{1B2E5DF7-D8FC-4003-A39A-C9347A20AFD9}"/>
    <cellStyle name="Navadno 14 3 2 6" xfId="292" xr:uid="{5C82D572-BFA5-4969-94DB-60261E462C5C}"/>
    <cellStyle name="Navadno 14 3 3" xfId="224" xr:uid="{00000000-0005-0000-0000-00004A000000}"/>
    <cellStyle name="Navadno 14 3 3 2" xfId="265" xr:uid="{FA6DE192-C9BA-4898-BF9E-3D4318E970BC}"/>
    <cellStyle name="Navadno 14 3 3 2 2" xfId="454" xr:uid="{0F7F7B78-3333-4279-95BD-9E75FC813C30}"/>
    <cellStyle name="Navadno 14 3 3 2 3" xfId="343" xr:uid="{4CC0F95F-40D1-4EF9-B476-FB818B45C6EA}"/>
    <cellStyle name="Navadno 14 3 3 3" xfId="417" xr:uid="{B1EDC696-7B58-4844-8160-46F801C9D54B}"/>
    <cellStyle name="Navadno 14 3 3 4" xfId="378" xr:uid="{53AAC9E7-F18C-4B63-A5CF-018332CB57F1}"/>
    <cellStyle name="Navadno 14 3 3 5" xfId="306" xr:uid="{BE73A5AA-0D0C-4756-985D-F41602E93E34}"/>
    <cellStyle name="Navadno 14 3 4" xfId="248" xr:uid="{065FFE59-E2D8-4392-87AC-754D9F776DA8}"/>
    <cellStyle name="Navadno 14 3 4 2" xfId="439" xr:uid="{5B2D31D7-A4FD-4FF8-89A7-242674038923}"/>
    <cellStyle name="Navadno 14 3 4 3" xfId="328" xr:uid="{40EE1B5D-24D1-4E5D-A21C-1808235E6705}"/>
    <cellStyle name="Navadno 14 3 5" xfId="400" xr:uid="{AC9EE55E-981F-436E-A271-F78208076C29}"/>
    <cellStyle name="Navadno 14 3 6" xfId="363" xr:uid="{F3D9366A-BAD8-4603-9C19-7FCC59FB9F97}"/>
    <cellStyle name="Navadno 14 3 7" xfId="291" xr:uid="{BA52ABEC-BFE4-423F-B5B4-5359E41A1771}"/>
    <cellStyle name="Navadno 14 4" xfId="120" xr:uid="{00000000-0005-0000-0000-00004B000000}"/>
    <cellStyle name="Navadno 14 4 2" xfId="225" xr:uid="{00000000-0005-0000-0000-00004C000000}"/>
    <cellStyle name="Navadno 14 4 2 2" xfId="266" xr:uid="{AC8B24A3-1EC4-4A1C-BC1B-3CFCDCEFEA17}"/>
    <cellStyle name="Navadno 14 4 2 2 2" xfId="455" xr:uid="{FE2FF5D2-E3D3-433B-8B75-5D8C7FE70576}"/>
    <cellStyle name="Navadno 14 4 2 2 3" xfId="344" xr:uid="{52EFB7C7-1FEB-4B73-A14C-B19173A9D9D1}"/>
    <cellStyle name="Navadno 14 4 2 3" xfId="418" xr:uid="{F84C089E-4F65-465A-A5DF-6D8B354D4315}"/>
    <cellStyle name="Navadno 14 4 2 4" xfId="379" xr:uid="{38024D95-5D72-4125-8852-253EA9015EA0}"/>
    <cellStyle name="Navadno 14 4 2 5" xfId="307" xr:uid="{E5B84978-D0EF-4D4E-8114-8968B92D9B7B}"/>
    <cellStyle name="Navadno 14 4 3" xfId="250" xr:uid="{B9B86476-166B-4237-BD73-AF64FAAE13E4}"/>
    <cellStyle name="Navadno 14 4 3 2" xfId="441" xr:uid="{7EB99FAB-3984-4B9F-9F72-C14E002BEA54}"/>
    <cellStyle name="Navadno 14 4 3 3" xfId="330" xr:uid="{F522B3B6-F75F-43A9-A366-D502B5E16A7A}"/>
    <cellStyle name="Navadno 14 4 4" xfId="402" xr:uid="{F01C4382-93BE-47E2-989E-4385A59310F0}"/>
    <cellStyle name="Navadno 14 4 5" xfId="365" xr:uid="{402DE5F9-2D6E-40E2-89B6-AABF733BC88F}"/>
    <cellStyle name="Navadno 14 4 6" xfId="293" xr:uid="{ECE45045-5E35-4563-ABBA-77D05B27FD0A}"/>
    <cellStyle name="Navadno 14 5" xfId="121" xr:uid="{00000000-0005-0000-0000-00004D000000}"/>
    <cellStyle name="Navadno 14 5 2" xfId="223" xr:uid="{00000000-0005-0000-0000-00004E000000}"/>
    <cellStyle name="Navadno 14 5 2 2" xfId="264" xr:uid="{42D6686A-E733-48F5-A4D6-B819E80978E6}"/>
    <cellStyle name="Navadno 14 5 2 2 2" xfId="453" xr:uid="{142A7586-6070-4D74-9EFD-DA64DD675DB9}"/>
    <cellStyle name="Navadno 14 5 2 2 3" xfId="342" xr:uid="{B09E0575-FD86-4D45-8FCB-B1EF2B93CE8D}"/>
    <cellStyle name="Navadno 14 5 2 3" xfId="416" xr:uid="{B08D1161-5E47-4880-A477-4F6B98014708}"/>
    <cellStyle name="Navadno 14 5 2 4" xfId="377" xr:uid="{03ED5F2C-59D5-403B-A550-209060C54F21}"/>
    <cellStyle name="Navadno 14 5 2 5" xfId="305" xr:uid="{339579F3-678D-4F0F-A297-4F4491460827}"/>
    <cellStyle name="Navadno 14 5 3" xfId="251" xr:uid="{5B613654-9481-4FBC-AA40-8C8DDDB1A293}"/>
    <cellStyle name="Navadno 14 5 3 2" xfId="442" xr:uid="{22ACC13A-414B-459B-9916-CFAE6C6C220A}"/>
    <cellStyle name="Navadno 14 5 3 3" xfId="331" xr:uid="{A57154E8-246A-49DD-A720-B283495C63C4}"/>
    <cellStyle name="Navadno 14 5 4" xfId="403" xr:uid="{16A8C740-A6A1-4D97-B1C0-AFC8473EAE23}"/>
    <cellStyle name="Navadno 14 5 5" xfId="366" xr:uid="{CDD05E9C-1429-4A10-B341-3DAB5105472A}"/>
    <cellStyle name="Navadno 14 5 6" xfId="294" xr:uid="{441BE7C6-946D-41CA-A91C-9F3F64A4FCC4}"/>
    <cellStyle name="Navadno 14 6" xfId="122" xr:uid="{00000000-0005-0000-0000-00004F000000}"/>
    <cellStyle name="Navadno 14 6 2" xfId="227" xr:uid="{00000000-0005-0000-0000-000050000000}"/>
    <cellStyle name="Navadno 14 6 2 2" xfId="268" xr:uid="{503AA973-60AB-446A-96ED-DB62709DCD5A}"/>
    <cellStyle name="Navadno 14 6 2 2 2" xfId="457" xr:uid="{B7948E84-EE87-4B07-879C-B0B35AC3401D}"/>
    <cellStyle name="Navadno 14 6 2 2 3" xfId="346" xr:uid="{FC29D59A-9A0A-4C5A-B609-4E41291339F1}"/>
    <cellStyle name="Navadno 14 6 2 3" xfId="420" xr:uid="{CD6E7121-4452-4610-8B52-7F8C8BDC5164}"/>
    <cellStyle name="Navadno 14 6 2 4" xfId="381" xr:uid="{C5C055B6-BC63-43C3-A65E-9C856DB4397C}"/>
    <cellStyle name="Navadno 14 6 2 5" xfId="309" xr:uid="{0B938BE2-8E69-47EE-A35A-01F342CCA1D4}"/>
    <cellStyle name="Navadno 14 6 3" xfId="252" xr:uid="{7C20BD75-0F4C-44E4-9A19-EA8CB13486F3}"/>
    <cellStyle name="Navadno 14 6 3 2" xfId="443" xr:uid="{409098F0-69A7-4781-9320-8CDE34BCAC8A}"/>
    <cellStyle name="Navadno 14 6 3 3" xfId="332" xr:uid="{FAB59DAE-C8D6-4DAC-B350-036495FE7903}"/>
    <cellStyle name="Navadno 14 6 4" xfId="404" xr:uid="{B1B768F3-90DB-4D8A-B70A-B6EDC9B73F4D}"/>
    <cellStyle name="Navadno 14 6 5" xfId="367" xr:uid="{2A4DB424-651D-4E7E-9690-20C2F751EF7F}"/>
    <cellStyle name="Navadno 14 6 6" xfId="295" xr:uid="{01A686C3-89E0-4B54-A947-0C6015D94425}"/>
    <cellStyle name="Navadno 14 7" xfId="204" xr:uid="{00000000-0005-0000-0000-000051000000}"/>
    <cellStyle name="Navadno 14 7 2" xfId="233" xr:uid="{00000000-0005-0000-0000-000052000000}"/>
    <cellStyle name="Navadno 14 7 2 2" xfId="274" xr:uid="{8683EC5B-423D-4E62-96E6-C79CD85590AE}"/>
    <cellStyle name="Navadno 14 7 2 2 2" xfId="463" xr:uid="{6471AA0F-34A9-4688-B4BA-A56A956877D3}"/>
    <cellStyle name="Navadno 14 7 2 2 3" xfId="352" xr:uid="{85D802B7-03CE-49C7-88CC-E0BF35A770BD}"/>
    <cellStyle name="Navadno 14 7 2 3" xfId="426" xr:uid="{150FD6BC-0668-4C9C-95AA-92AAE4D35222}"/>
    <cellStyle name="Navadno 14 7 2 4" xfId="387" xr:uid="{839A384D-792C-4E06-AD4C-EE6C34CDDB27}"/>
    <cellStyle name="Navadno 14 7 2 5" xfId="315" xr:uid="{A21D4445-FA27-4555-8589-CD6E385FB016}"/>
    <cellStyle name="Navadno 14 7 3" xfId="253" xr:uid="{F97535C0-18C3-40FB-BA5A-52AB8B736DF0}"/>
    <cellStyle name="Navadno 14 7 3 2" xfId="444" xr:uid="{96FBAD5D-ACDE-4FDA-88CF-EF06A75ACECA}"/>
    <cellStyle name="Navadno 14 7 3 3" xfId="333" xr:uid="{9E1BD09C-5CA7-4C94-8FCC-AD39257C7C40}"/>
    <cellStyle name="Navadno 14 7 4" xfId="405" xr:uid="{E3013CBB-8925-4771-9752-BF3848B656F1}"/>
    <cellStyle name="Navadno 14 7 5" xfId="368" xr:uid="{EE1A4F88-411D-44B0-B365-A5D717AE1F58}"/>
    <cellStyle name="Navadno 14 7 6" xfId="296" xr:uid="{46DDEE3D-0C85-4AF6-A79D-AC8EDA80D5BB}"/>
    <cellStyle name="Navadno 14 8" xfId="206" xr:uid="{00000000-0005-0000-0000-000053000000}"/>
    <cellStyle name="Navadno 14 8 2" xfId="234" xr:uid="{00000000-0005-0000-0000-000054000000}"/>
    <cellStyle name="Navadno 14 8 2 2" xfId="275" xr:uid="{DE3DB16C-C955-4194-8FDF-7E8986DE57ED}"/>
    <cellStyle name="Navadno 14 8 2 2 2" xfId="464" xr:uid="{CB89388C-4F3D-496C-BCE5-70EF345E59FC}"/>
    <cellStyle name="Navadno 14 8 2 2 3" xfId="353" xr:uid="{C7279832-A416-4CD4-A450-3FE0501F4D7B}"/>
    <cellStyle name="Navadno 14 8 2 3" xfId="427" xr:uid="{916C8F4F-B3A6-43F6-B750-7ED493048D80}"/>
    <cellStyle name="Navadno 14 8 2 4" xfId="388" xr:uid="{02730979-D26C-411B-B197-1A76671C1FC7}"/>
    <cellStyle name="Navadno 14 8 2 5" xfId="316" xr:uid="{55493D9A-9817-4AD9-BD6E-BEEE92804026}"/>
    <cellStyle name="Navadno 14 8 3" xfId="254" xr:uid="{E48876F8-3772-45EB-B5D7-E83A982564E9}"/>
    <cellStyle name="Navadno 14 8 3 2" xfId="445" xr:uid="{0511D5D4-EFF4-47CF-AD4C-C613614119BD}"/>
    <cellStyle name="Navadno 14 8 3 3" xfId="334" xr:uid="{18D180F5-E8EF-4B8A-BBF0-4CF817F35667}"/>
    <cellStyle name="Navadno 14 8 4" xfId="406" xr:uid="{00CB950B-5B28-42AA-9083-E799FA511D3C}"/>
    <cellStyle name="Navadno 14 8 5" xfId="369" xr:uid="{5F573D28-7EB5-4A71-BC02-7FE8A55D601E}"/>
    <cellStyle name="Navadno 14 8 6" xfId="297" xr:uid="{5CF49AF1-9CBD-48E6-B591-520C47BB1CC4}"/>
    <cellStyle name="Navadno 14 9" xfId="207" xr:uid="{00000000-0005-0000-0000-000055000000}"/>
    <cellStyle name="Navadno 14 9 2" xfId="235" xr:uid="{00000000-0005-0000-0000-000056000000}"/>
    <cellStyle name="Navadno 14 9 2 2" xfId="276" xr:uid="{703A938A-EE9E-42C8-9C87-339B689119B3}"/>
    <cellStyle name="Navadno 14 9 2 2 2" xfId="465" xr:uid="{122F9959-D220-41E5-8224-D0ED3406F23B}"/>
    <cellStyle name="Navadno 14 9 2 2 3" xfId="354" xr:uid="{E940A33C-C40B-4DF6-A94F-FE2E5531A80D}"/>
    <cellStyle name="Navadno 14 9 2 3" xfId="428" xr:uid="{2D3A901A-D4A8-4D88-8D70-5AEB2461B9C7}"/>
    <cellStyle name="Navadno 14 9 2 4" xfId="389" xr:uid="{060862F4-ABEA-4CFF-A0A0-6DFF8BF59FA2}"/>
    <cellStyle name="Navadno 14 9 2 5" xfId="317" xr:uid="{A58CF77C-9FD1-42E1-A655-A1524109AAAB}"/>
    <cellStyle name="Navadno 14 9 3" xfId="255" xr:uid="{E23C004A-4570-4B58-AD68-D0353362E650}"/>
    <cellStyle name="Navadno 14 9 3 2" xfId="446" xr:uid="{25A10A06-A168-4206-95A9-089BD218A7E0}"/>
    <cellStyle name="Navadno 14 9 3 3" xfId="335" xr:uid="{46F31477-DFAE-4B99-878B-BD84EDC716DA}"/>
    <cellStyle name="Navadno 14 9 4" xfId="407" xr:uid="{982E41CB-C3BA-49DC-97F2-3D7CBB293B84}"/>
    <cellStyle name="Navadno 14 9 5" xfId="370" xr:uid="{D820F3E0-F46A-4072-84B3-F4AF4479C8D4}"/>
    <cellStyle name="Navadno 14 9 6" xfId="298" xr:uid="{C0C6FA73-D4DD-4CEE-B19F-58E45E4E0EDE}"/>
    <cellStyle name="Navadno 15" xfId="213" xr:uid="{00000000-0005-0000-0000-000057000000}"/>
    <cellStyle name="Navadno 15 2" xfId="220" xr:uid="{00000000-0005-0000-0000-000058000000}"/>
    <cellStyle name="Navadno 15 2 2" xfId="261" xr:uid="{EA86DF93-404D-468A-ADAE-AA38B6EE464B}"/>
    <cellStyle name="Navadno 15 2 3" xfId="413" xr:uid="{FBE594C2-3D69-426D-B4BE-8726E31EBE9E}"/>
    <cellStyle name="Navadno 16" xfId="212" xr:uid="{00000000-0005-0000-0000-000059000000}"/>
    <cellStyle name="Navadno 16 2" xfId="211" xr:uid="{00000000-0005-0000-0000-00005A000000}"/>
    <cellStyle name="Navadno 17" xfId="236" xr:uid="{3B724065-5BCA-4E30-BC6B-64705E5866B8}"/>
    <cellStyle name="Navadno 17 2" xfId="238" xr:uid="{8CDF461C-849D-4851-83EA-4123F85C1BD1}"/>
    <cellStyle name="Navadno 17 2 2" xfId="430" xr:uid="{FE096996-D865-464C-B9A4-F7EFA96B1744}"/>
    <cellStyle name="Navadno 17 2 3" xfId="319" xr:uid="{DF9CCC56-1D16-4EC0-B842-824D0C868231}"/>
    <cellStyle name="Navadno 17 3" xfId="429" xr:uid="{B8FABD0B-36B5-46AA-A2DD-137DC26E25E4}"/>
    <cellStyle name="Navadno 17 4" xfId="390" xr:uid="{B411FB49-EF6E-4189-89A3-45CAB96791C8}"/>
    <cellStyle name="Navadno 17 5" xfId="318" xr:uid="{AEB75EA8-9D2E-43EF-ACC6-D066416D4539}"/>
    <cellStyle name="Navadno 2" xfId="2" xr:uid="{00000000-0005-0000-0000-00005B000000}"/>
    <cellStyle name="Navadno 2 10" xfId="215" xr:uid="{00000000-0005-0000-0000-00005C000000}"/>
    <cellStyle name="Navadno 2 2" xfId="3" xr:uid="{00000000-0005-0000-0000-00005D000000}"/>
    <cellStyle name="Navadno 2 2 2" xfId="123" xr:uid="{00000000-0005-0000-0000-00005E000000}"/>
    <cellStyle name="Navadno 2 2 3" xfId="175" xr:uid="{00000000-0005-0000-0000-00005F000000}"/>
    <cellStyle name="Navadno 2 3" xfId="4" xr:uid="{00000000-0005-0000-0000-000060000000}"/>
    <cellStyle name="Navadno 2 3 2" xfId="124" xr:uid="{00000000-0005-0000-0000-000061000000}"/>
    <cellStyle name="Navadno 2 3 3" xfId="176" xr:uid="{00000000-0005-0000-0000-000062000000}"/>
    <cellStyle name="Navadno 2 4" xfId="5" xr:uid="{00000000-0005-0000-0000-000063000000}"/>
    <cellStyle name="Navadno 2 4 2" xfId="125" xr:uid="{00000000-0005-0000-0000-000064000000}"/>
    <cellStyle name="Navadno 2 4 3" xfId="177" xr:uid="{00000000-0005-0000-0000-000065000000}"/>
    <cellStyle name="Navadno 2 5" xfId="6" xr:uid="{00000000-0005-0000-0000-000066000000}"/>
    <cellStyle name="Navadno 2 5 2" xfId="126" xr:uid="{00000000-0005-0000-0000-000067000000}"/>
    <cellStyle name="Navadno 2 5 3" xfId="178" xr:uid="{00000000-0005-0000-0000-000068000000}"/>
    <cellStyle name="Navadno 2 6" xfId="82" xr:uid="{00000000-0005-0000-0000-000069000000}"/>
    <cellStyle name="Navadno 2 6 2" xfId="127" xr:uid="{00000000-0005-0000-0000-00006A000000}"/>
    <cellStyle name="Navadno 2 7" xfId="128" xr:uid="{00000000-0005-0000-0000-00006B000000}"/>
    <cellStyle name="Navadno 2 8" xfId="129" xr:uid="{00000000-0005-0000-0000-00006C000000}"/>
    <cellStyle name="Navadno 2 9" xfId="174" xr:uid="{00000000-0005-0000-0000-00006D000000}"/>
    <cellStyle name="Navadno 3" xfId="7" xr:uid="{00000000-0005-0000-0000-00006E000000}"/>
    <cellStyle name="Navadno 3 2" xfId="8" xr:uid="{00000000-0005-0000-0000-00006F000000}"/>
    <cellStyle name="Navadno 3 2 2" xfId="130" xr:uid="{00000000-0005-0000-0000-000070000000}"/>
    <cellStyle name="Navadno 3 2 3" xfId="180" xr:uid="{00000000-0005-0000-0000-000071000000}"/>
    <cellStyle name="Navadno 3 3" xfId="26" xr:uid="{00000000-0005-0000-0000-000072000000}"/>
    <cellStyle name="Navadno 3 3 2" xfId="131" xr:uid="{00000000-0005-0000-0000-000073000000}"/>
    <cellStyle name="Navadno 3 3 3" xfId="194" xr:uid="{00000000-0005-0000-0000-000074000000}"/>
    <cellStyle name="Navadno 3 4" xfId="83" xr:uid="{00000000-0005-0000-0000-000075000000}"/>
    <cellStyle name="Navadno 3 5" xfId="132" xr:uid="{00000000-0005-0000-0000-000076000000}"/>
    <cellStyle name="Navadno 3 6" xfId="179" xr:uid="{00000000-0005-0000-0000-000077000000}"/>
    <cellStyle name="Navadno 3 7" xfId="210" xr:uid="{00000000-0005-0000-0000-000078000000}"/>
    <cellStyle name="Navadno 3 8" xfId="237" xr:uid="{44A79B7E-F604-44F0-95C5-1D048AD6A2AD}"/>
    <cellStyle name="Navadno 4" xfId="9" xr:uid="{00000000-0005-0000-0000-000079000000}"/>
    <cellStyle name="Navadno 4 2" xfId="10" xr:uid="{00000000-0005-0000-0000-00007A000000}"/>
    <cellStyle name="Navadno 4 2 2" xfId="133" xr:uid="{00000000-0005-0000-0000-00007B000000}"/>
    <cellStyle name="Navadno 4 2 3" xfId="182" xr:uid="{00000000-0005-0000-0000-00007C000000}"/>
    <cellStyle name="Navadno 4 2 4" xfId="209" xr:uid="{00000000-0005-0000-0000-00007D000000}"/>
    <cellStyle name="Navadno 4 3" xfId="27" xr:uid="{00000000-0005-0000-0000-00007E000000}"/>
    <cellStyle name="Navadno 4 3 2" xfId="134" xr:uid="{00000000-0005-0000-0000-00007F000000}"/>
    <cellStyle name="Navadno 4 3 3" xfId="195" xr:uid="{00000000-0005-0000-0000-000080000000}"/>
    <cellStyle name="Navadno 4 3 4" xfId="208" xr:uid="{00000000-0005-0000-0000-000081000000}"/>
    <cellStyle name="Navadno 4 4" xfId="135" xr:uid="{00000000-0005-0000-0000-000082000000}"/>
    <cellStyle name="Navadno 4 5" xfId="181" xr:uid="{00000000-0005-0000-0000-000083000000}"/>
    <cellStyle name="Navadno 5" xfId="11" xr:uid="{00000000-0005-0000-0000-000084000000}"/>
    <cellStyle name="Navadno 5 2" xfId="28" xr:uid="{00000000-0005-0000-0000-000085000000}"/>
    <cellStyle name="Navadno 5 2 2" xfId="136" xr:uid="{00000000-0005-0000-0000-000086000000}"/>
    <cellStyle name="Navadno 5 2 3" xfId="196" xr:uid="{00000000-0005-0000-0000-000087000000}"/>
    <cellStyle name="Navadno 5 3" xfId="84" xr:uid="{00000000-0005-0000-0000-000088000000}"/>
    <cellStyle name="Navadno 5 4" xfId="137" xr:uid="{00000000-0005-0000-0000-000089000000}"/>
    <cellStyle name="Navadno 5 5" xfId="183" xr:uid="{00000000-0005-0000-0000-00008A000000}"/>
    <cellStyle name="Navadno 6" xfId="12" xr:uid="{00000000-0005-0000-0000-00008B000000}"/>
    <cellStyle name="Navadno 6 2" xfId="13" xr:uid="{00000000-0005-0000-0000-00008C000000}"/>
    <cellStyle name="Navadno 6 2 2" xfId="138" xr:uid="{00000000-0005-0000-0000-00008D000000}"/>
    <cellStyle name="Navadno 6 2 3" xfId="185" xr:uid="{00000000-0005-0000-0000-00008E000000}"/>
    <cellStyle name="Navadno 6 3" xfId="29" xr:uid="{00000000-0005-0000-0000-00008F000000}"/>
    <cellStyle name="Navadno 6 3 2" xfId="139" xr:uid="{00000000-0005-0000-0000-000090000000}"/>
    <cellStyle name="Navadno 6 3 3" xfId="197" xr:uid="{00000000-0005-0000-0000-000091000000}"/>
    <cellStyle name="Navadno 6 4" xfId="85" xr:uid="{00000000-0005-0000-0000-000092000000}"/>
    <cellStyle name="Navadno 6 5" xfId="140" xr:uid="{00000000-0005-0000-0000-000093000000}"/>
    <cellStyle name="Navadno 6 6" xfId="184" xr:uid="{00000000-0005-0000-0000-000094000000}"/>
    <cellStyle name="Navadno 7" xfId="14" xr:uid="{00000000-0005-0000-0000-000095000000}"/>
    <cellStyle name="Navadno 7 2" xfId="141" xr:uid="{00000000-0005-0000-0000-000096000000}"/>
    <cellStyle name="Navadno 7 3" xfId="186" xr:uid="{00000000-0005-0000-0000-000097000000}"/>
    <cellStyle name="Navadno 8" xfId="15" xr:uid="{00000000-0005-0000-0000-000098000000}"/>
    <cellStyle name="Navadno 8 2" xfId="142" xr:uid="{00000000-0005-0000-0000-000099000000}"/>
    <cellStyle name="Navadno 8 3" xfId="187" xr:uid="{00000000-0005-0000-0000-00009A000000}"/>
    <cellStyle name="Navadno 9" xfId="16" xr:uid="{00000000-0005-0000-0000-00009B000000}"/>
    <cellStyle name="Navadno 9 2" xfId="143" xr:uid="{00000000-0005-0000-0000-00009C000000}"/>
    <cellStyle name="Navadno 9 3" xfId="188" xr:uid="{00000000-0005-0000-0000-00009D000000}"/>
    <cellStyle name="Navadno_model" xfId="280" xr:uid="{F85D8B24-1C4E-4819-8188-7777453DD249}"/>
    <cellStyle name="Navadno_TUS_Planet popis" xfId="281" xr:uid="{8175B542-AA6A-4649-A4C9-AAA83F04E112}"/>
    <cellStyle name="Nevtralno 2" xfId="61" xr:uid="{00000000-0005-0000-0000-00009E000000}"/>
    <cellStyle name="normal" xfId="279" xr:uid="{79ECAB4B-C2BE-467D-A72C-8245D7F48560}"/>
    <cellStyle name="Normal_1.3.2" xfId="282" xr:uid="{4D82A459-414D-4611-8D66-EBA8B33C204B}"/>
    <cellStyle name="Odstotek" xfId="277" builtinId="5"/>
    <cellStyle name="Odstotek 2" xfId="144" xr:uid="{00000000-0005-0000-0000-0000A0000000}"/>
    <cellStyle name="Odstotek 3" xfId="86" xr:uid="{00000000-0005-0000-0000-0000A1000000}"/>
    <cellStyle name="Odstotek 3 2" xfId="145" xr:uid="{00000000-0005-0000-0000-0000A2000000}"/>
    <cellStyle name="Odstotek 3 3" xfId="202" xr:uid="{00000000-0005-0000-0000-0000A3000000}"/>
    <cellStyle name="Opomba 2" xfId="62" xr:uid="{00000000-0005-0000-0000-0000A4000000}"/>
    <cellStyle name="Opomba 3" xfId="146" xr:uid="{00000000-0005-0000-0000-0000A5000000}"/>
    <cellStyle name="Opozorilo 2" xfId="63" xr:uid="{00000000-0005-0000-0000-0000A6000000}"/>
    <cellStyle name="Pojasnjevalno besedilo 2" xfId="64" xr:uid="{00000000-0005-0000-0000-0000A7000000}"/>
    <cellStyle name="Poudarek1 2" xfId="65" xr:uid="{00000000-0005-0000-0000-0000A8000000}"/>
    <cellStyle name="Poudarek2 2" xfId="66" xr:uid="{00000000-0005-0000-0000-0000A9000000}"/>
    <cellStyle name="Poudarek3 2" xfId="67" xr:uid="{00000000-0005-0000-0000-0000AA000000}"/>
    <cellStyle name="Poudarek4 2" xfId="68" xr:uid="{00000000-0005-0000-0000-0000AB000000}"/>
    <cellStyle name="Poudarek5 2" xfId="69" xr:uid="{00000000-0005-0000-0000-0000AC000000}"/>
    <cellStyle name="Poudarek6 2" xfId="70" xr:uid="{00000000-0005-0000-0000-0000AD000000}"/>
    <cellStyle name="Povezana celica 2" xfId="71" xr:uid="{00000000-0005-0000-0000-0000AE000000}"/>
    <cellStyle name="Preveri celico 2" xfId="72" xr:uid="{00000000-0005-0000-0000-0000AF000000}"/>
    <cellStyle name="Računanje 2" xfId="73" xr:uid="{00000000-0005-0000-0000-0000B0000000}"/>
    <cellStyle name="Slabo 2" xfId="74" xr:uid="{00000000-0005-0000-0000-0000B1000000}"/>
    <cellStyle name="Slog 1" xfId="75" xr:uid="{00000000-0005-0000-0000-0000B2000000}"/>
    <cellStyle name="Valuta" xfId="1" builtinId="4"/>
    <cellStyle name="Valuta 10" xfId="217" xr:uid="{00000000-0005-0000-0000-0000B4000000}"/>
    <cellStyle name="Valuta 10 2" xfId="258" xr:uid="{476E4385-BC94-46BE-BE27-84250C7CFACB}"/>
    <cellStyle name="Valuta 10 3" xfId="410" xr:uid="{452E474B-8678-40C6-9C6A-E44F67C39105}"/>
    <cellStyle name="Valuta 11" xfId="216" xr:uid="{00000000-0005-0000-0000-0000B5000000}"/>
    <cellStyle name="Valuta 11 2" xfId="257" xr:uid="{59251E47-D367-465D-AE71-C4D9066B1E05}"/>
    <cellStyle name="Valuta 11 2 2" xfId="448" xr:uid="{A0B2B695-0108-4CB6-9C04-A9919B517695}"/>
    <cellStyle name="Valuta 11 2 3" xfId="337" xr:uid="{DEE0FFA3-032B-4E19-92A3-B438F261E01F}"/>
    <cellStyle name="Valuta 11 3" xfId="409" xr:uid="{0BF1CD51-D565-4AB2-9E0C-DE49473BF949}"/>
    <cellStyle name="Valuta 11 4" xfId="372" xr:uid="{B3272A2E-9F44-42B1-80CB-A533B6FEC3E2}"/>
    <cellStyle name="Valuta 11 5" xfId="300" xr:uid="{50F289C8-18EB-49C1-85E6-385DC4E18247}"/>
    <cellStyle name="Valuta 12" xfId="222" xr:uid="{00000000-0005-0000-0000-0000B6000000}"/>
    <cellStyle name="Valuta 12 2" xfId="263" xr:uid="{43597175-64AB-457C-A149-BCD87E8C2DDA}"/>
    <cellStyle name="Valuta 12 2 2" xfId="452" xr:uid="{036903BD-39C9-49C2-B7FB-B58FF1628AA7}"/>
    <cellStyle name="Valuta 12 2 3" xfId="341" xr:uid="{FAF4696F-F5C6-4417-8229-F1599D0EA040}"/>
    <cellStyle name="Valuta 12 3" xfId="415" xr:uid="{CF8CF299-EFAE-442E-A23E-C20A8D27719F}"/>
    <cellStyle name="Valuta 12 4" xfId="376" xr:uid="{6C6F2B7D-08DB-48FB-B043-E906B351A188}"/>
    <cellStyle name="Valuta 12 5" xfId="304" xr:uid="{68991E4B-C29F-4F17-A351-563599A2841C}"/>
    <cellStyle name="Valuta 2" xfId="17" xr:uid="{00000000-0005-0000-0000-0000B7000000}"/>
    <cellStyle name="Valuta 2 10" xfId="189" xr:uid="{00000000-0005-0000-0000-0000B8000000}"/>
    <cellStyle name="Valuta 2 2" xfId="31" xr:uid="{00000000-0005-0000-0000-0000B9000000}"/>
    <cellStyle name="Valuta 2 2 2" xfId="147" xr:uid="{00000000-0005-0000-0000-0000BA000000}"/>
    <cellStyle name="Valuta 2 2 2 2" xfId="148" xr:uid="{00000000-0005-0000-0000-0000BB000000}"/>
    <cellStyle name="Valuta 2 2 3" xfId="199" xr:uid="{00000000-0005-0000-0000-0000BC000000}"/>
    <cellStyle name="Valuta 2 3" xfId="149" xr:uid="{00000000-0005-0000-0000-0000BD000000}"/>
    <cellStyle name="Valuta 2 3 2" xfId="150" xr:uid="{00000000-0005-0000-0000-0000BE000000}"/>
    <cellStyle name="Valuta 2 4" xfId="151" xr:uid="{00000000-0005-0000-0000-0000BF000000}"/>
    <cellStyle name="Valuta 2 5" xfId="152" xr:uid="{00000000-0005-0000-0000-0000C0000000}"/>
    <cellStyle name="Valuta 2 6" xfId="153" xr:uid="{00000000-0005-0000-0000-0000C1000000}"/>
    <cellStyle name="Valuta 2 7" xfId="154" xr:uid="{00000000-0005-0000-0000-0000C2000000}"/>
    <cellStyle name="Valuta 2 8" xfId="155" xr:uid="{00000000-0005-0000-0000-0000C3000000}"/>
    <cellStyle name="Valuta 2 9" xfId="156" xr:uid="{00000000-0005-0000-0000-0000C4000000}"/>
    <cellStyle name="Valuta 3" xfId="18" xr:uid="{00000000-0005-0000-0000-0000C5000000}"/>
    <cellStyle name="Valuta 3 2" xfId="32" xr:uid="{00000000-0005-0000-0000-0000C6000000}"/>
    <cellStyle name="Valuta 3 2 2" xfId="157" xr:uid="{00000000-0005-0000-0000-0000C7000000}"/>
    <cellStyle name="Valuta 3 2 3" xfId="200" xr:uid="{00000000-0005-0000-0000-0000C8000000}"/>
    <cellStyle name="Valuta 3 3" xfId="158" xr:uid="{00000000-0005-0000-0000-0000C9000000}"/>
    <cellStyle name="Valuta 3 4" xfId="190" xr:uid="{00000000-0005-0000-0000-0000CA000000}"/>
    <cellStyle name="Valuta 3 5" xfId="97" xr:uid="{00000000-0005-0000-0000-0000CB000000}"/>
    <cellStyle name="Valuta 3 5 2" xfId="240" xr:uid="{4FBEA752-DE62-4044-8424-2FB1CFD5B205}"/>
    <cellStyle name="Valuta 3 5 2 2" xfId="432" xr:uid="{3B05E29D-09DD-44DA-9E13-F0E53DDBDA3E}"/>
    <cellStyle name="Valuta 3 5 2 3" xfId="321" xr:uid="{CAA9C6DE-794D-4C9D-8A78-5E696F0B78AB}"/>
    <cellStyle name="Valuta 3 5 3" xfId="392" xr:uid="{FA3C2108-EA4A-4482-80FE-C823E4D462A5}"/>
    <cellStyle name="Valuta 3 5 4" xfId="356" xr:uid="{E0C448A5-CC30-48EC-B958-F5DD6F858C4F}"/>
    <cellStyle name="Valuta 3 5 5" xfId="284" xr:uid="{6ABAB320-35E7-433E-B870-B5FA3D6FB5BD}"/>
    <cellStyle name="Valuta 3 6" xfId="221" xr:uid="{00000000-0005-0000-0000-0000CC000000}"/>
    <cellStyle name="Valuta 3 6 2" xfId="262" xr:uid="{DAF431A0-2419-4D1D-A625-6845AA3202CB}"/>
    <cellStyle name="Valuta 3 6 2 2" xfId="451" xr:uid="{AA85BFE1-9CE8-4EEC-A962-93D0F102BF0F}"/>
    <cellStyle name="Valuta 3 6 2 3" xfId="340" xr:uid="{D64EB0A4-8C44-4FA7-A139-D6A7E8BF9A09}"/>
    <cellStyle name="Valuta 3 6 3" xfId="414" xr:uid="{5E2817B4-BE3A-4AA4-9488-D08708779E8B}"/>
    <cellStyle name="Valuta 3 6 4" xfId="375" xr:uid="{AB65AB96-11D2-44A3-967B-C7A251D98203}"/>
    <cellStyle name="Valuta 3 6 5" xfId="303" xr:uid="{E6D00416-CEBE-4023-9B8F-118F60DD3158}"/>
    <cellStyle name="Valuta 4" xfId="19" xr:uid="{00000000-0005-0000-0000-0000CD000000}"/>
    <cellStyle name="Valuta 4 2" xfId="22" xr:uid="{00000000-0005-0000-0000-0000CE000000}"/>
    <cellStyle name="Valuta 4 2 2" xfId="92" xr:uid="{00000000-0005-0000-0000-0000CF000000}"/>
    <cellStyle name="Valuta 4 2 2 2" xfId="159" xr:uid="{00000000-0005-0000-0000-0000D0000000}"/>
    <cellStyle name="Valuta 4 2 2 2 2" xfId="160" xr:uid="{00000000-0005-0000-0000-0000D1000000}"/>
    <cellStyle name="Valuta 4 2 3" xfId="161" xr:uid="{00000000-0005-0000-0000-0000D2000000}"/>
    <cellStyle name="Valuta 4 3" xfId="78" xr:uid="{00000000-0005-0000-0000-0000D3000000}"/>
    <cellStyle name="Valuta 4 3 2" xfId="81" xr:uid="{00000000-0005-0000-0000-0000D4000000}"/>
    <cellStyle name="Valuta 4 3 2 2" xfId="162" xr:uid="{00000000-0005-0000-0000-0000D5000000}"/>
    <cellStyle name="Valuta 4 3 2 3" xfId="201" xr:uid="{00000000-0005-0000-0000-0000D6000000}"/>
    <cellStyle name="Valuta 4 3 3" xfId="163" xr:uid="{00000000-0005-0000-0000-0000D7000000}"/>
    <cellStyle name="Valuta 4 3 3 2" xfId="164" xr:uid="{00000000-0005-0000-0000-0000D8000000}"/>
    <cellStyle name="Valuta 4 3 4" xfId="165" xr:uid="{00000000-0005-0000-0000-0000D9000000}"/>
    <cellStyle name="Valuta 4 4" xfId="166" xr:uid="{00000000-0005-0000-0000-0000DA000000}"/>
    <cellStyle name="Valuta 4 4 2" xfId="167" xr:uid="{00000000-0005-0000-0000-0000DB000000}"/>
    <cellStyle name="Valuta 4 5" xfId="168" xr:uid="{00000000-0005-0000-0000-0000DC000000}"/>
    <cellStyle name="Valuta 5" xfId="23" xr:uid="{00000000-0005-0000-0000-0000DD000000}"/>
    <cellStyle name="Valuta 5 2" xfId="169" xr:uid="{00000000-0005-0000-0000-0000DE000000}"/>
    <cellStyle name="Valuta 5 3" xfId="192" xr:uid="{00000000-0005-0000-0000-0000DF000000}"/>
    <cellStyle name="Valuta 6" xfId="96" xr:uid="{00000000-0005-0000-0000-0000E0000000}"/>
    <cellStyle name="Valuta 6 2" xfId="205" xr:uid="{00000000-0005-0000-0000-0000E1000000}"/>
    <cellStyle name="Valuta 7" xfId="170" xr:uid="{00000000-0005-0000-0000-0000E2000000}"/>
    <cellStyle name="Valuta 8" xfId="171" xr:uid="{00000000-0005-0000-0000-0000E3000000}"/>
    <cellStyle name="Valuta 9" xfId="30" xr:uid="{00000000-0005-0000-0000-0000E4000000}"/>
    <cellStyle name="Valuta 9 2" xfId="172" xr:uid="{00000000-0005-0000-0000-0000E5000000}"/>
    <cellStyle name="Valuta 9 3" xfId="198" xr:uid="{00000000-0005-0000-0000-0000E6000000}"/>
    <cellStyle name="Vejica 2" xfId="21" xr:uid="{00000000-0005-0000-0000-0000E7000000}"/>
    <cellStyle name="Vejica 2 2" xfId="87" xr:uid="{00000000-0005-0000-0000-0000E8000000}"/>
    <cellStyle name="Vejica 2 3" xfId="173" xr:uid="{00000000-0005-0000-0000-0000E9000000}"/>
    <cellStyle name="Vejica 2 4" xfId="191" xr:uid="{00000000-0005-0000-0000-0000EA000000}"/>
    <cellStyle name="Vnos 2" xfId="76" xr:uid="{00000000-0005-0000-0000-0000EB000000}"/>
    <cellStyle name="Vsota 2" xfId="77" xr:uid="{00000000-0005-0000-0000-0000EC000000}"/>
  </cellStyles>
  <dxfs count="0"/>
  <tableStyles count="0" defaultTableStyle="TableStyleMedium9" defaultPivotStyle="PivotStyleLight16"/>
  <colors>
    <mruColors>
      <color rgb="FFF4F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485775</xdr:colOff>
      <xdr:row>0</xdr:row>
      <xdr:rowOff>28575</xdr:rowOff>
    </xdr:from>
    <xdr:to>
      <xdr:col>2</xdr:col>
      <xdr:colOff>314325</xdr:colOff>
      <xdr:row>0</xdr:row>
      <xdr:rowOff>523875</xdr:rowOff>
    </xdr:to>
    <xdr:pic>
      <xdr:nvPicPr>
        <xdr:cNvPr id="2" name="Picture 1">
          <a:extLst>
            <a:ext uri="{FF2B5EF4-FFF2-40B4-BE49-F238E27FC236}">
              <a16:creationId xmlns:a16="http://schemas.microsoft.com/office/drawing/2014/main" id="{3B127A84-522C-4103-8014-ED156C2FC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285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3"/>
  <sheetViews>
    <sheetView view="pageBreakPreview" topLeftCell="A13" zoomScaleNormal="100" zoomScaleSheetLayoutView="100" workbookViewId="0">
      <selection activeCell="A52" sqref="A52:F52"/>
    </sheetView>
  </sheetViews>
  <sheetFormatPr defaultRowHeight="12.75"/>
  <cols>
    <col min="1" max="1" width="4.42578125" style="1" customWidth="1"/>
    <col min="2" max="2" width="40.7109375" customWidth="1"/>
    <col min="3" max="3" width="5.5703125" style="2" customWidth="1"/>
    <col min="4" max="4" width="7.7109375" style="3" customWidth="1"/>
    <col min="5" max="5" width="13.85546875" customWidth="1"/>
    <col min="6" max="6" width="15.7109375" customWidth="1"/>
    <col min="7" max="7" width="4.28515625" customWidth="1"/>
    <col min="8" max="8" width="37.7109375" customWidth="1"/>
    <col min="9" max="9" width="19.7109375" customWidth="1"/>
    <col min="10" max="10" width="7.7109375" customWidth="1"/>
    <col min="11" max="11" width="15" customWidth="1"/>
    <col min="12" max="12" width="18.5703125" customWidth="1"/>
  </cols>
  <sheetData>
    <row r="1" spans="1:6" ht="42" customHeight="1">
      <c r="B1" s="605" t="s">
        <v>152</v>
      </c>
      <c r="C1" s="605"/>
      <c r="D1" s="605"/>
      <c r="E1" s="605"/>
      <c r="F1" s="605"/>
    </row>
    <row r="2" spans="1:6" ht="16.5">
      <c r="B2" s="606"/>
      <c r="C2" s="607"/>
      <c r="D2" s="607"/>
      <c r="E2" s="607"/>
      <c r="F2" s="607"/>
    </row>
    <row r="3" spans="1:6" ht="19.899999999999999" customHeight="1" thickBot="1">
      <c r="A3" s="37"/>
      <c r="B3" s="38" t="s">
        <v>13</v>
      </c>
      <c r="C3" s="39"/>
      <c r="D3" s="40"/>
      <c r="E3" s="41"/>
      <c r="F3" s="41"/>
    </row>
    <row r="4" spans="1:6" ht="19.899999999999999" customHeight="1" thickTop="1" thickBot="1">
      <c r="A4" s="42" t="s">
        <v>113</v>
      </c>
      <c r="B4" s="43" t="s">
        <v>156</v>
      </c>
      <c r="C4" s="44"/>
      <c r="D4" s="45"/>
      <c r="E4" s="46"/>
      <c r="F4" s="32"/>
    </row>
    <row r="5" spans="1:6" s="26" customFormat="1" ht="19.899999999999999" customHeight="1">
      <c r="A5" s="143"/>
      <c r="B5" s="112" t="s">
        <v>30</v>
      </c>
      <c r="C5" s="113"/>
      <c r="D5" s="114"/>
      <c r="E5" s="115"/>
      <c r="F5" s="120">
        <f>'KANAL G - 1'!F16</f>
        <v>0</v>
      </c>
    </row>
    <row r="6" spans="1:6" s="26" customFormat="1" ht="19.899999999999999" customHeight="1">
      <c r="A6" s="109"/>
      <c r="B6" s="57" t="s">
        <v>31</v>
      </c>
      <c r="C6" s="58"/>
      <c r="D6" s="59"/>
      <c r="E6" s="60"/>
      <c r="F6" s="61">
        <f>'KANAL G - 1'!F41</f>
        <v>0</v>
      </c>
    </row>
    <row r="7" spans="1:6" s="26" customFormat="1" ht="19.899999999999999" customHeight="1">
      <c r="A7" s="109"/>
      <c r="B7" s="57" t="s">
        <v>32</v>
      </c>
      <c r="C7" s="58"/>
      <c r="D7" s="59"/>
      <c r="E7" s="60"/>
      <c r="F7" s="61">
        <f>'KANAL G - 1'!F56</f>
        <v>0</v>
      </c>
    </row>
    <row r="8" spans="1:6" s="26" customFormat="1" ht="19.899999999999999" customHeight="1" thickBot="1">
      <c r="A8" s="144"/>
      <c r="B8" s="126" t="s">
        <v>33</v>
      </c>
      <c r="C8" s="127"/>
      <c r="D8" s="128"/>
      <c r="E8" s="129"/>
      <c r="F8" s="62">
        <f>'KANAL G - 1'!F73</f>
        <v>0</v>
      </c>
    </row>
    <row r="9" spans="1:6" s="26" customFormat="1" ht="19.899999999999999" customHeight="1" thickBot="1">
      <c r="A9" s="130"/>
      <c r="B9" s="43" t="s">
        <v>157</v>
      </c>
      <c r="C9" s="68"/>
      <c r="D9" s="69"/>
      <c r="E9" s="43"/>
      <c r="F9" s="32">
        <f>SUM(F5:F8)</f>
        <v>0</v>
      </c>
    </row>
    <row r="10" spans="1:6" s="26" customFormat="1" ht="19.899999999999999" customHeight="1" thickBot="1">
      <c r="A10" s="52"/>
      <c r="B10" s="53"/>
      <c r="C10" s="54"/>
      <c r="D10" s="55"/>
      <c r="E10" s="56"/>
      <c r="F10" s="145"/>
    </row>
    <row r="11" spans="1:6" s="26" customFormat="1" ht="19.899999999999999" customHeight="1" thickBot="1">
      <c r="A11" s="42" t="s">
        <v>103</v>
      </c>
      <c r="B11" s="43" t="s">
        <v>164</v>
      </c>
      <c r="C11" s="68"/>
      <c r="D11" s="121"/>
      <c r="E11" s="122"/>
      <c r="F11" s="123"/>
    </row>
    <row r="12" spans="1:6" s="26" customFormat="1" ht="19.899999999999999" customHeight="1">
      <c r="A12" s="111"/>
      <c r="B12" s="112" t="s">
        <v>30</v>
      </c>
      <c r="C12" s="113"/>
      <c r="D12" s="114"/>
      <c r="E12" s="115"/>
      <c r="F12" s="120">
        <f>'KANAL G - 2'!F12</f>
        <v>0</v>
      </c>
    </row>
    <row r="13" spans="1:6" s="26" customFormat="1" ht="19.899999999999999" customHeight="1">
      <c r="A13" s="111"/>
      <c r="B13" s="57" t="s">
        <v>31</v>
      </c>
      <c r="C13" s="58"/>
      <c r="D13" s="59"/>
      <c r="E13" s="60"/>
      <c r="F13" s="61">
        <f>'KANAL G - 2'!F38</f>
        <v>0</v>
      </c>
    </row>
    <row r="14" spans="1:6" s="26" customFormat="1" ht="19.899999999999999" customHeight="1">
      <c r="A14" s="111"/>
      <c r="B14" s="112" t="s">
        <v>32</v>
      </c>
      <c r="C14" s="113"/>
      <c r="D14" s="114"/>
      <c r="E14" s="115"/>
      <c r="F14" s="61">
        <f>'KANAL G - 2'!F51</f>
        <v>0</v>
      </c>
    </row>
    <row r="15" spans="1:6" s="26" customFormat="1" ht="19.899999999999999" customHeight="1" thickBot="1">
      <c r="A15" s="109"/>
      <c r="B15" s="116" t="s">
        <v>33</v>
      </c>
      <c r="C15" s="117"/>
      <c r="D15" s="118"/>
      <c r="E15" s="119"/>
      <c r="F15" s="110">
        <f>'KANAL G - 2'!F67</f>
        <v>0</v>
      </c>
    </row>
    <row r="16" spans="1:6" s="26" customFormat="1" ht="19.899999999999999" customHeight="1" thickBot="1">
      <c r="A16" s="130"/>
      <c r="B16" s="43" t="s">
        <v>165</v>
      </c>
      <c r="C16" s="68"/>
      <c r="D16" s="69"/>
      <c r="E16" s="43"/>
      <c r="F16" s="32">
        <f>SUM(F12:F15)</f>
        <v>0</v>
      </c>
    </row>
    <row r="17" spans="1:6" s="26" customFormat="1" ht="19.899999999999999" customHeight="1" thickBot="1">
      <c r="A17" s="52"/>
      <c r="B17" s="53"/>
      <c r="C17" s="54"/>
      <c r="D17" s="55"/>
      <c r="E17" s="56"/>
      <c r="F17" s="145"/>
    </row>
    <row r="18" spans="1:6" s="26" customFormat="1" ht="19.899999999999999" customHeight="1" thickBot="1">
      <c r="A18" s="42" t="s">
        <v>104</v>
      </c>
      <c r="B18" s="124" t="s">
        <v>170</v>
      </c>
      <c r="C18" s="125"/>
      <c r="D18" s="121"/>
      <c r="E18" s="122"/>
      <c r="F18" s="123"/>
    </row>
    <row r="19" spans="1:6" s="26" customFormat="1" ht="19.899999999999999" customHeight="1">
      <c r="A19" s="131"/>
      <c r="B19" s="112" t="s">
        <v>30</v>
      </c>
      <c r="C19" s="113"/>
      <c r="D19" s="114"/>
      <c r="E19" s="115"/>
      <c r="F19" s="120">
        <f>'KANAL T -1'!F11</f>
        <v>0</v>
      </c>
    </row>
    <row r="20" spans="1:6" s="26" customFormat="1" ht="19.899999999999999" customHeight="1">
      <c r="A20" s="132"/>
      <c r="B20" s="57" t="s">
        <v>31</v>
      </c>
      <c r="C20" s="58"/>
      <c r="D20" s="59"/>
      <c r="E20" s="60"/>
      <c r="F20" s="61">
        <f>'KANAL T -1'!F35</f>
        <v>0</v>
      </c>
    </row>
    <row r="21" spans="1:6" s="26" customFormat="1" ht="19.899999999999999" customHeight="1">
      <c r="A21" s="132"/>
      <c r="B21" s="57" t="s">
        <v>32</v>
      </c>
      <c r="C21" s="58"/>
      <c r="D21" s="59"/>
      <c r="E21" s="60"/>
      <c r="F21" s="61">
        <f>'KANAL T -1'!F44</f>
        <v>0</v>
      </c>
    </row>
    <row r="22" spans="1:6" s="26" customFormat="1" ht="19.899999999999999" customHeight="1" thickBot="1">
      <c r="A22" s="109"/>
      <c r="B22" s="126" t="s">
        <v>33</v>
      </c>
      <c r="C22" s="127"/>
      <c r="D22" s="128"/>
      <c r="E22" s="129"/>
      <c r="F22" s="62">
        <f>'KANAL T -1'!F58</f>
        <v>0</v>
      </c>
    </row>
    <row r="23" spans="1:6" s="26" customFormat="1" ht="19.899999999999999" customHeight="1" thickBot="1">
      <c r="A23" s="130"/>
      <c r="B23" s="43" t="s">
        <v>171</v>
      </c>
      <c r="C23" s="68"/>
      <c r="D23" s="69"/>
      <c r="E23" s="43"/>
      <c r="F23" s="32">
        <f>SUM(F19:F22)</f>
        <v>0</v>
      </c>
    </row>
    <row r="24" spans="1:6" s="31" customFormat="1" ht="19.899999999999999" customHeight="1" thickBot="1">
      <c r="A24" s="66"/>
      <c r="B24" s="64"/>
      <c r="C24" s="63"/>
      <c r="D24" s="67"/>
      <c r="E24" s="64"/>
      <c r="F24" s="65"/>
    </row>
    <row r="25" spans="1:6" s="31" customFormat="1" ht="19.899999999999999" customHeight="1" thickBot="1">
      <c r="A25" s="42" t="s">
        <v>106</v>
      </c>
      <c r="B25" s="43" t="s">
        <v>212</v>
      </c>
      <c r="C25" s="68"/>
      <c r="D25" s="69"/>
      <c r="E25" s="43"/>
      <c r="F25" s="32"/>
    </row>
    <row r="26" spans="1:6" s="31" customFormat="1" ht="19.899999999999999" customHeight="1">
      <c r="A26" s="70"/>
      <c r="B26" s="57" t="s">
        <v>30</v>
      </c>
      <c r="C26" s="58"/>
      <c r="D26" s="59"/>
      <c r="E26" s="60"/>
      <c r="F26" s="61">
        <f>'POPIS_ČRPALIŠČE-Klenovšek'!F7</f>
        <v>0</v>
      </c>
    </row>
    <row r="27" spans="1:6" s="31" customFormat="1" ht="19.899999999999999" customHeight="1">
      <c r="A27" s="70"/>
      <c r="B27" s="57" t="s">
        <v>31</v>
      </c>
      <c r="C27" s="58"/>
      <c r="D27" s="59"/>
      <c r="E27" s="60"/>
      <c r="F27" s="61">
        <f>'POPIS_ČRPALIŠČE-Klenovšek'!F18</f>
        <v>0</v>
      </c>
    </row>
    <row r="28" spans="1:6" s="31" customFormat="1" ht="19.899999999999999" customHeight="1">
      <c r="A28" s="70"/>
      <c r="B28" s="57" t="s">
        <v>32</v>
      </c>
      <c r="C28" s="58"/>
      <c r="D28" s="59"/>
      <c r="E28" s="60"/>
      <c r="F28" s="61">
        <f>'POPIS_ČRPALIŠČE-Klenovšek'!F24</f>
        <v>0</v>
      </c>
    </row>
    <row r="29" spans="1:6" s="31" customFormat="1" ht="19.899999999999999" customHeight="1">
      <c r="A29" s="70"/>
      <c r="B29" s="57" t="s">
        <v>267</v>
      </c>
      <c r="C29" s="58"/>
      <c r="D29" s="59"/>
      <c r="E29" s="60"/>
      <c r="F29" s="61">
        <f>'POPIS_ČRPALIŠČE-Klenovšek'!F47</f>
        <v>0</v>
      </c>
    </row>
    <row r="30" spans="1:6" s="31" customFormat="1" ht="19.899999999999999" customHeight="1">
      <c r="A30" s="70"/>
      <c r="B30" s="57" t="s">
        <v>268</v>
      </c>
      <c r="C30" s="58"/>
      <c r="D30" s="59"/>
      <c r="E30" s="60"/>
      <c r="F30" s="61">
        <f>'POPIS_ČRPALIŠČE-Klenovšek'!F55</f>
        <v>0</v>
      </c>
    </row>
    <row r="31" spans="1:6" s="31" customFormat="1" ht="19.899999999999999" customHeight="1">
      <c r="A31" s="70"/>
      <c r="B31" s="57" t="s">
        <v>330</v>
      </c>
      <c r="C31" s="58"/>
      <c r="D31" s="59"/>
      <c r="E31" s="60"/>
      <c r="F31" s="61">
        <f>'POPIS_ČRPALIŠČE-Klenovšek'!F63</f>
        <v>0</v>
      </c>
    </row>
    <row r="32" spans="1:6" s="31" customFormat="1" ht="19.899999999999999" customHeight="1">
      <c r="A32" s="70"/>
      <c r="B32" s="57" t="s">
        <v>331</v>
      </c>
      <c r="C32" s="58"/>
      <c r="D32" s="59"/>
      <c r="E32" s="60"/>
      <c r="F32" s="61">
        <f>SUM(E33:E38)</f>
        <v>0</v>
      </c>
    </row>
    <row r="33" spans="1:6" s="31" customFormat="1" ht="19.899999999999999" customHeight="1">
      <c r="A33" s="70"/>
      <c r="B33" s="133" t="s">
        <v>332</v>
      </c>
      <c r="C33" s="134"/>
      <c r="D33" s="134"/>
      <c r="E33" s="135">
        <f>'POPIS_ČRPALIŠČE-Klenovšek'!F110</f>
        <v>0</v>
      </c>
      <c r="F33" s="61"/>
    </row>
    <row r="34" spans="1:6" s="31" customFormat="1" ht="19.899999999999999" customHeight="1">
      <c r="A34" s="70"/>
      <c r="B34" s="136" t="s">
        <v>333</v>
      </c>
      <c r="C34" s="137"/>
      <c r="D34" s="137"/>
      <c r="E34" s="138">
        <f>'POPIS_ČRPALIŠČE-Klenovšek'!F126</f>
        <v>0</v>
      </c>
      <c r="F34" s="61"/>
    </row>
    <row r="35" spans="1:6" s="31" customFormat="1" ht="19.899999999999999" customHeight="1">
      <c r="A35" s="70"/>
      <c r="B35" s="136" t="s">
        <v>334</v>
      </c>
      <c r="C35" s="137"/>
      <c r="D35" s="137"/>
      <c r="E35" s="138">
        <f>'POPIS_ČRPALIŠČE-Klenovšek'!F132</f>
        <v>0</v>
      </c>
      <c r="F35" s="61"/>
    </row>
    <row r="36" spans="1:6" s="31" customFormat="1" ht="19.899999999999999" customHeight="1">
      <c r="A36" s="70"/>
      <c r="B36" s="136" t="s">
        <v>335</v>
      </c>
      <c r="C36" s="136"/>
      <c r="D36" s="136"/>
      <c r="E36" s="138">
        <f>'POPIS_ČRPALIŠČE-Klenovšek'!F137</f>
        <v>0</v>
      </c>
      <c r="F36" s="61"/>
    </row>
    <row r="37" spans="1:6" s="31" customFormat="1" ht="19.899999999999999" customHeight="1">
      <c r="A37" s="70"/>
      <c r="B37" s="136" t="s">
        <v>336</v>
      </c>
      <c r="C37" s="136"/>
      <c r="D37" s="136"/>
      <c r="E37" s="138">
        <f>'POPIS_ČRPALIŠČE-Klenovšek'!F146</f>
        <v>0</v>
      </c>
      <c r="F37" s="61"/>
    </row>
    <row r="38" spans="1:6" s="31" customFormat="1" ht="19.899999999999999" customHeight="1" thickBot="1">
      <c r="A38" s="70"/>
      <c r="B38" s="136" t="s">
        <v>337</v>
      </c>
      <c r="C38" s="136"/>
      <c r="D38" s="136"/>
      <c r="E38" s="138">
        <f>'POPIS_ČRPALIŠČE-Klenovšek'!F185</f>
        <v>0</v>
      </c>
      <c r="F38" s="61"/>
    </row>
    <row r="39" spans="1:6" s="31" customFormat="1" ht="19.899999999999999" customHeight="1" thickBot="1">
      <c r="A39" s="42"/>
      <c r="B39" s="43" t="s">
        <v>105</v>
      </c>
      <c r="C39" s="68"/>
      <c r="D39" s="69"/>
      <c r="E39" s="43"/>
      <c r="F39" s="32">
        <f>SUM(F26:F32)</f>
        <v>0</v>
      </c>
    </row>
    <row r="40" spans="1:6" s="31" customFormat="1" ht="19.899999999999999" customHeight="1" thickBot="1">
      <c r="A40" s="71"/>
      <c r="B40" s="72"/>
      <c r="C40" s="71"/>
      <c r="D40" s="73"/>
      <c r="E40" s="72"/>
      <c r="F40" s="74"/>
    </row>
    <row r="41" spans="1:6" ht="19.899999999999999" customHeight="1" thickBot="1">
      <c r="A41" s="42"/>
      <c r="B41" s="43" t="s">
        <v>122</v>
      </c>
      <c r="C41" s="44"/>
      <c r="D41" s="45"/>
      <c r="E41" s="46"/>
      <c r="F41" s="32">
        <f>F9+F16+F23+F39</f>
        <v>0</v>
      </c>
    </row>
    <row r="42" spans="1:6" s="31" customFormat="1" ht="19.899999999999999" customHeight="1" thickBot="1">
      <c r="A42" s="28"/>
      <c r="B42" s="29" t="s">
        <v>58</v>
      </c>
      <c r="C42" s="47"/>
      <c r="D42" s="48"/>
      <c r="E42" s="49"/>
      <c r="F42" s="30">
        <f>F41*0.1</f>
        <v>0</v>
      </c>
    </row>
    <row r="43" spans="1:6" ht="19.899999999999999" customHeight="1" thickBot="1">
      <c r="A43" s="8"/>
      <c r="B43" s="13" t="s">
        <v>153</v>
      </c>
      <c r="C43" s="11"/>
      <c r="D43" s="12"/>
      <c r="E43" s="7"/>
      <c r="F43" s="23">
        <f>F41+F42</f>
        <v>0</v>
      </c>
    </row>
    <row r="44" spans="1:6" s="4" customFormat="1" ht="19.899999999999999" customHeight="1" thickBot="1">
      <c r="A44" s="14"/>
      <c r="B44" s="15" t="s">
        <v>14</v>
      </c>
      <c r="C44" s="16"/>
      <c r="D44" s="17"/>
      <c r="E44" s="18"/>
      <c r="F44" s="24">
        <f>F43*0.22</f>
        <v>0</v>
      </c>
    </row>
    <row r="45" spans="1:6" s="4" customFormat="1" ht="19.899999999999999" customHeight="1" thickTop="1" thickBot="1">
      <c r="A45" s="9"/>
      <c r="B45" s="19" t="s">
        <v>23</v>
      </c>
      <c r="C45" s="20"/>
      <c r="D45" s="21"/>
      <c r="E45" s="22"/>
      <c r="F45" s="25">
        <f>F43+F44</f>
        <v>0</v>
      </c>
    </row>
    <row r="46" spans="1:6" s="4" customFormat="1" ht="15.75" thickTop="1">
      <c r="A46" s="33"/>
      <c r="B46" s="50"/>
      <c r="C46" s="35"/>
      <c r="D46" s="36"/>
      <c r="E46" s="34"/>
      <c r="F46" s="51"/>
    </row>
    <row r="47" spans="1:6" s="26" customFormat="1">
      <c r="A47" s="5"/>
      <c r="B47" s="10"/>
      <c r="C47" s="27"/>
      <c r="D47" s="6"/>
    </row>
    <row r="48" spans="1:6" s="4" customFormat="1" ht="48.75" customHeight="1">
      <c r="A48" s="608" t="s">
        <v>16</v>
      </c>
      <c r="B48" s="609"/>
      <c r="C48" s="609"/>
      <c r="D48" s="609"/>
      <c r="E48" s="609"/>
      <c r="F48" s="610"/>
    </row>
    <row r="49" spans="1:6" s="4" customFormat="1" ht="48.75" customHeight="1">
      <c r="A49" s="602" t="s">
        <v>17</v>
      </c>
      <c r="B49" s="603"/>
      <c r="C49" s="603"/>
      <c r="D49" s="603"/>
      <c r="E49" s="603"/>
      <c r="F49" s="604"/>
    </row>
    <row r="50" spans="1:6" ht="167.25" customHeight="1">
      <c r="A50" s="602" t="s">
        <v>18</v>
      </c>
      <c r="B50" s="603"/>
      <c r="C50" s="603"/>
      <c r="D50" s="603"/>
      <c r="E50" s="603"/>
      <c r="F50" s="604"/>
    </row>
    <row r="51" spans="1:6" s="26" customFormat="1" ht="48.75" customHeight="1">
      <c r="A51" s="602" t="s">
        <v>470</v>
      </c>
      <c r="B51" s="603"/>
      <c r="C51" s="603"/>
      <c r="D51" s="603"/>
      <c r="E51" s="603"/>
      <c r="F51" s="604"/>
    </row>
    <row r="52" spans="1:6" s="26" customFormat="1" ht="51" customHeight="1">
      <c r="A52" s="602" t="s">
        <v>471</v>
      </c>
      <c r="B52" s="603"/>
      <c r="C52" s="603"/>
      <c r="D52" s="603"/>
      <c r="E52" s="603"/>
      <c r="F52" s="604"/>
    </row>
    <row r="53" spans="1:6" ht="37.5" customHeight="1">
      <c r="A53" s="602" t="s">
        <v>19</v>
      </c>
      <c r="B53" s="603"/>
      <c r="C53" s="603"/>
      <c r="D53" s="603"/>
      <c r="E53" s="603"/>
      <c r="F53" s="604"/>
    </row>
  </sheetData>
  <sheetProtection algorithmName="SHA-512" hashValue="HseMKXlcdEk1i7la66u/IeeWWGWRaWkjNHcXdpHk+hp495cBRAF7cOqzKovbWyi78MuZVG2Yx9Hw8viNPIALoQ==" saltValue="MJ/50ygVymJoY334JgWKZw==" spinCount="100000" sheet="1" objects="1" scenarios="1"/>
  <mergeCells count="8">
    <mergeCell ref="A53:F53"/>
    <mergeCell ref="B1:F1"/>
    <mergeCell ref="B2:F2"/>
    <mergeCell ref="A48:F48"/>
    <mergeCell ref="A49:F49"/>
    <mergeCell ref="A50:F50"/>
    <mergeCell ref="A51:F51"/>
    <mergeCell ref="A52:F52"/>
  </mergeCells>
  <phoneticPr fontId="0" type="noConversion"/>
  <pageMargins left="0.7" right="0.7" top="0.75" bottom="0.75" header="0.3" footer="0.3"/>
  <pageSetup paperSize="9" scale="95" orientation="portrait" r:id="rId1"/>
  <headerFooter alignWithMargins="0">
    <oddHeader xml:space="preserve">&amp;R&amp;8
</oddHeader>
    <oddFooter>&amp;C&amp;8
&amp;P/&amp;N</oddFooter>
  </headerFooter>
  <rowBreaks count="1" manualBreakCount="1">
    <brk id="3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45F8F-F848-4C63-84F2-22438F7A0684}">
  <dimension ref="A1:F75"/>
  <sheetViews>
    <sheetView view="pageBreakPreview" zoomScaleNormal="100" zoomScaleSheetLayoutView="100" workbookViewId="0">
      <pane ySplit="3" topLeftCell="A19" activePane="bottomLeft" state="frozen"/>
      <selection pane="bottomLeft" activeCell="D9" sqref="D9"/>
    </sheetView>
  </sheetViews>
  <sheetFormatPr defaultColWidth="9" defaultRowHeight="14.25"/>
  <cols>
    <col min="1" max="1" width="5.85546875" style="80" customWidth="1"/>
    <col min="2" max="2" width="44" style="303" customWidth="1"/>
    <col min="3" max="3" width="6.5703125" style="302" bestFit="1" customWidth="1"/>
    <col min="4" max="4" width="8.42578125" style="304" bestFit="1" customWidth="1"/>
    <col min="5" max="5" width="11.5703125" style="302" customWidth="1"/>
    <col min="6" max="6" width="12.42578125" style="157" customWidth="1"/>
    <col min="7" max="16384" width="9" style="299"/>
  </cols>
  <sheetData>
    <row r="1" spans="1:6" s="272" customFormat="1" ht="15.75">
      <c r="A1" s="152" t="s">
        <v>102</v>
      </c>
      <c r="B1" s="271" t="s">
        <v>155</v>
      </c>
      <c r="C1" s="300"/>
      <c r="D1" s="301"/>
      <c r="E1" s="302"/>
      <c r="F1" s="146"/>
    </row>
    <row r="2" spans="1:6" s="272" customFormat="1" ht="13.5" thickBot="1">
      <c r="A2" s="80"/>
      <c r="B2" s="303"/>
      <c r="C2" s="302"/>
      <c r="D2" s="304"/>
      <c r="E2" s="302"/>
      <c r="F2" s="146"/>
    </row>
    <row r="3" spans="1:6" s="272" customFormat="1" ht="26.25" thickBot="1">
      <c r="A3" s="83" t="s">
        <v>0</v>
      </c>
      <c r="B3" s="305" t="s">
        <v>1</v>
      </c>
      <c r="C3" s="305" t="s">
        <v>2</v>
      </c>
      <c r="D3" s="306" t="s">
        <v>3</v>
      </c>
      <c r="E3" s="307" t="s">
        <v>4</v>
      </c>
      <c r="F3" s="99" t="s">
        <v>5</v>
      </c>
    </row>
    <row r="4" spans="1:6" s="273" customFormat="1" ht="13.5" thickBot="1">
      <c r="A4" s="147"/>
      <c r="B4" s="308"/>
      <c r="C4" s="308"/>
      <c r="D4" s="309"/>
      <c r="E4" s="310"/>
      <c r="F4" s="153"/>
    </row>
    <row r="5" spans="1:6" s="272" customFormat="1" ht="13.5" thickBot="1">
      <c r="A5" s="90"/>
      <c r="B5" s="311" t="s">
        <v>29</v>
      </c>
      <c r="C5" s="312"/>
      <c r="D5" s="313"/>
      <c r="E5" s="314"/>
      <c r="F5" s="100"/>
    </row>
    <row r="6" spans="1:6" s="272" customFormat="1" ht="140.25">
      <c r="A6" s="91" t="s">
        <v>59</v>
      </c>
      <c r="B6" s="274" t="s">
        <v>167</v>
      </c>
      <c r="C6" s="315" t="s">
        <v>7</v>
      </c>
      <c r="D6" s="316">
        <v>1</v>
      </c>
      <c r="E6" s="536"/>
      <c r="F6" s="155">
        <f>D6*E6</f>
        <v>0</v>
      </c>
    </row>
    <row r="7" spans="1:6" s="272" customFormat="1" ht="114.75">
      <c r="A7" s="92" t="s">
        <v>67</v>
      </c>
      <c r="B7" s="275" t="s">
        <v>168</v>
      </c>
      <c r="C7" s="318" t="s">
        <v>7</v>
      </c>
      <c r="D7" s="319">
        <v>1</v>
      </c>
      <c r="E7" s="537"/>
      <c r="F7" s="155">
        <f t="shared" ref="F7:F15" si="0">D7*E7</f>
        <v>0</v>
      </c>
    </row>
    <row r="8" spans="1:6" s="272" customFormat="1" ht="76.5">
      <c r="A8" s="92" t="s">
        <v>66</v>
      </c>
      <c r="B8" s="275" t="s">
        <v>169</v>
      </c>
      <c r="C8" s="318" t="s">
        <v>7</v>
      </c>
      <c r="D8" s="319">
        <v>1</v>
      </c>
      <c r="E8" s="537"/>
      <c r="F8" s="155">
        <f t="shared" si="0"/>
        <v>0</v>
      </c>
    </row>
    <row r="9" spans="1:6" s="272" customFormat="1" ht="12.75">
      <c r="A9" s="92" t="s">
        <v>65</v>
      </c>
      <c r="B9" s="276" t="s">
        <v>126</v>
      </c>
      <c r="C9" s="318" t="s">
        <v>127</v>
      </c>
      <c r="D9" s="319">
        <v>131.5</v>
      </c>
      <c r="E9" s="537"/>
      <c r="F9" s="155">
        <f t="shared" si="0"/>
        <v>0</v>
      </c>
    </row>
    <row r="10" spans="1:6" s="272" customFormat="1" ht="38.25">
      <c r="A10" s="92" t="s">
        <v>64</v>
      </c>
      <c r="B10" s="277" t="s">
        <v>54</v>
      </c>
      <c r="C10" s="318" t="s">
        <v>6</v>
      </c>
      <c r="D10" s="319">
        <v>4</v>
      </c>
      <c r="E10" s="537"/>
      <c r="F10" s="155">
        <f t="shared" si="0"/>
        <v>0</v>
      </c>
    </row>
    <row r="11" spans="1:6" s="272" customFormat="1" ht="25.5">
      <c r="A11" s="92" t="s">
        <v>63</v>
      </c>
      <c r="B11" s="275" t="s">
        <v>44</v>
      </c>
      <c r="C11" s="318" t="s">
        <v>9</v>
      </c>
      <c r="D11" s="319">
        <v>203.9</v>
      </c>
      <c r="E11" s="537"/>
      <c r="F11" s="155">
        <f t="shared" si="0"/>
        <v>0</v>
      </c>
    </row>
    <row r="12" spans="1:6" s="272" customFormat="1" ht="25.5">
      <c r="A12" s="92" t="s">
        <v>62</v>
      </c>
      <c r="B12" s="276" t="s">
        <v>24</v>
      </c>
      <c r="C12" s="318" t="s">
        <v>6</v>
      </c>
      <c r="D12" s="319">
        <v>9</v>
      </c>
      <c r="E12" s="537"/>
      <c r="F12" s="155">
        <f t="shared" si="0"/>
        <v>0</v>
      </c>
    </row>
    <row r="13" spans="1:6" s="272" customFormat="1" ht="38.25">
      <c r="A13" s="92" t="s">
        <v>61</v>
      </c>
      <c r="B13" s="278" t="s">
        <v>128</v>
      </c>
      <c r="C13" s="321" t="s">
        <v>129</v>
      </c>
      <c r="D13" s="319">
        <v>3</v>
      </c>
      <c r="E13" s="537"/>
      <c r="F13" s="155">
        <f t="shared" si="0"/>
        <v>0</v>
      </c>
    </row>
    <row r="14" spans="1:6" s="272" customFormat="1" ht="38.25">
      <c r="A14" s="92" t="s">
        <v>60</v>
      </c>
      <c r="B14" s="279" t="s">
        <v>45</v>
      </c>
      <c r="C14" s="318" t="s">
        <v>9</v>
      </c>
      <c r="D14" s="319">
        <v>384</v>
      </c>
      <c r="E14" s="537"/>
      <c r="F14" s="155">
        <f t="shared" si="0"/>
        <v>0</v>
      </c>
    </row>
    <row r="15" spans="1:6" s="272" customFormat="1" ht="39" thickBot="1">
      <c r="A15" s="92" t="s">
        <v>154</v>
      </c>
      <c r="B15" s="275" t="s">
        <v>48</v>
      </c>
      <c r="C15" s="322" t="s">
        <v>123</v>
      </c>
      <c r="D15" s="319">
        <v>605</v>
      </c>
      <c r="E15" s="537"/>
      <c r="F15" s="155">
        <f t="shared" si="0"/>
        <v>0</v>
      </c>
    </row>
    <row r="16" spans="1:6" s="272" customFormat="1" ht="13.5" thickBot="1">
      <c r="A16" s="84" t="s">
        <v>34</v>
      </c>
      <c r="B16" s="323" t="s">
        <v>12</v>
      </c>
      <c r="C16" s="324"/>
      <c r="D16" s="325"/>
      <c r="E16" s="326"/>
      <c r="F16" s="148">
        <f>SUM(F6:F15)</f>
        <v>0</v>
      </c>
    </row>
    <row r="17" spans="1:6" s="272" customFormat="1" ht="13.5" thickBot="1">
      <c r="A17" s="78"/>
      <c r="B17" s="327"/>
      <c r="C17" s="328"/>
      <c r="D17" s="329"/>
      <c r="E17" s="330"/>
      <c r="F17" s="146"/>
    </row>
    <row r="18" spans="1:6" s="272" customFormat="1" ht="13.5" thickBot="1">
      <c r="A18" s="94"/>
      <c r="B18" s="331" t="s">
        <v>35</v>
      </c>
      <c r="C18" s="332"/>
      <c r="D18" s="333"/>
      <c r="E18" s="334"/>
      <c r="F18" s="102"/>
    </row>
    <row r="19" spans="1:6" s="272" customFormat="1" ht="63.75">
      <c r="A19" s="79"/>
      <c r="B19" s="280" t="s">
        <v>47</v>
      </c>
      <c r="C19" s="315"/>
      <c r="D19" s="316"/>
      <c r="E19" s="317"/>
      <c r="F19" s="163"/>
    </row>
    <row r="20" spans="1:6" s="272" customFormat="1" ht="38.25">
      <c r="A20" s="76"/>
      <c r="B20" s="281" t="s">
        <v>21</v>
      </c>
      <c r="C20" s="318"/>
      <c r="D20" s="319"/>
      <c r="E20" s="320"/>
      <c r="F20" s="159"/>
    </row>
    <row r="21" spans="1:6" s="272" customFormat="1" ht="38.25">
      <c r="A21" s="158" t="s">
        <v>68</v>
      </c>
      <c r="B21" s="275" t="s">
        <v>49</v>
      </c>
      <c r="C21" s="318" t="s">
        <v>124</v>
      </c>
      <c r="D21" s="319">
        <v>2.38</v>
      </c>
      <c r="E21" s="537"/>
      <c r="F21" s="160">
        <f>D21*E21</f>
        <v>0</v>
      </c>
    </row>
    <row r="22" spans="1:6" s="272" customFormat="1" ht="38.25">
      <c r="A22" s="158" t="s">
        <v>69</v>
      </c>
      <c r="B22" s="282" t="s">
        <v>130</v>
      </c>
      <c r="C22" s="318" t="s">
        <v>124</v>
      </c>
      <c r="D22" s="319">
        <v>97.31</v>
      </c>
      <c r="E22" s="537"/>
      <c r="F22" s="160">
        <f t="shared" ref="F22:F40" si="1">D22*E22</f>
        <v>0</v>
      </c>
    </row>
    <row r="23" spans="1:6" s="272" customFormat="1" ht="38.25">
      <c r="A23" s="158" t="s">
        <v>70</v>
      </c>
      <c r="B23" s="275" t="s">
        <v>131</v>
      </c>
      <c r="C23" s="318" t="s">
        <v>124</v>
      </c>
      <c r="D23" s="319">
        <v>73.27</v>
      </c>
      <c r="E23" s="537"/>
      <c r="F23" s="160">
        <f t="shared" si="1"/>
        <v>0</v>
      </c>
    </row>
    <row r="24" spans="1:6" s="272" customFormat="1" ht="51">
      <c r="A24" s="158" t="s">
        <v>71</v>
      </c>
      <c r="B24" s="283" t="s">
        <v>114</v>
      </c>
      <c r="C24" s="318"/>
      <c r="D24" s="319"/>
      <c r="E24" s="320"/>
      <c r="F24" s="160"/>
    </row>
    <row r="25" spans="1:6" s="272" customFormat="1">
      <c r="A25" s="149"/>
      <c r="B25" s="275" t="s">
        <v>52</v>
      </c>
      <c r="C25" s="318" t="s">
        <v>124</v>
      </c>
      <c r="D25" s="319">
        <v>659.46</v>
      </c>
      <c r="E25" s="537"/>
      <c r="F25" s="160">
        <f t="shared" si="1"/>
        <v>0</v>
      </c>
    </row>
    <row r="26" spans="1:6" s="272" customFormat="1">
      <c r="A26" s="76"/>
      <c r="B26" s="275" t="s">
        <v>132</v>
      </c>
      <c r="C26" s="318" t="s">
        <v>124</v>
      </c>
      <c r="D26" s="319">
        <v>94.74</v>
      </c>
      <c r="E26" s="537"/>
      <c r="F26" s="160">
        <f t="shared" si="1"/>
        <v>0</v>
      </c>
    </row>
    <row r="27" spans="1:6" s="272" customFormat="1" ht="38.25">
      <c r="A27" s="158" t="s">
        <v>72</v>
      </c>
      <c r="B27" s="284" t="s">
        <v>25</v>
      </c>
      <c r="C27" s="335" t="s">
        <v>133</v>
      </c>
      <c r="D27" s="319">
        <f>D11*6</f>
        <v>1223.4000000000001</v>
      </c>
      <c r="E27" s="537"/>
      <c r="F27" s="160">
        <f t="shared" si="1"/>
        <v>0</v>
      </c>
    </row>
    <row r="28" spans="1:6" s="272" customFormat="1" ht="63.75">
      <c r="A28" s="158" t="s">
        <v>73</v>
      </c>
      <c r="B28" s="275" t="s">
        <v>50</v>
      </c>
      <c r="C28" s="318" t="s">
        <v>6</v>
      </c>
      <c r="D28" s="319">
        <v>10</v>
      </c>
      <c r="E28" s="537"/>
      <c r="F28" s="160">
        <f t="shared" si="1"/>
        <v>0</v>
      </c>
    </row>
    <row r="29" spans="1:6" s="272" customFormat="1" ht="38.25">
      <c r="A29" s="158" t="s">
        <v>74</v>
      </c>
      <c r="B29" s="275" t="s">
        <v>43</v>
      </c>
      <c r="C29" s="322" t="s">
        <v>123</v>
      </c>
      <c r="D29" s="319">
        <f>203.9*1.5</f>
        <v>305.85000000000002</v>
      </c>
      <c r="E29" s="537"/>
      <c r="F29" s="160">
        <f t="shared" si="1"/>
        <v>0</v>
      </c>
    </row>
    <row r="30" spans="1:6" s="272" customFormat="1" ht="51">
      <c r="A30" s="158" t="s">
        <v>75</v>
      </c>
      <c r="B30" s="282" t="s">
        <v>134</v>
      </c>
      <c r="C30" s="318" t="s">
        <v>124</v>
      </c>
      <c r="D30" s="319">
        <v>26.51</v>
      </c>
      <c r="E30" s="537"/>
      <c r="F30" s="160">
        <f t="shared" si="1"/>
        <v>0</v>
      </c>
    </row>
    <row r="31" spans="1:6" s="272" customFormat="1" ht="63.75">
      <c r="A31" s="158" t="s">
        <v>76</v>
      </c>
      <c r="B31" s="282" t="s">
        <v>443</v>
      </c>
      <c r="C31" s="318" t="s">
        <v>124</v>
      </c>
      <c r="D31" s="319">
        <v>71.37</v>
      </c>
      <c r="E31" s="537"/>
      <c r="F31" s="160">
        <f t="shared" si="1"/>
        <v>0</v>
      </c>
    </row>
    <row r="32" spans="1:6" s="272" customFormat="1" ht="89.25">
      <c r="A32" s="158" t="s">
        <v>77</v>
      </c>
      <c r="B32" s="275" t="s">
        <v>135</v>
      </c>
      <c r="C32" s="318" t="s">
        <v>124</v>
      </c>
      <c r="D32" s="319">
        <v>526.85</v>
      </c>
      <c r="E32" s="537"/>
      <c r="F32" s="160">
        <f t="shared" si="1"/>
        <v>0</v>
      </c>
    </row>
    <row r="33" spans="1:6" s="272" customFormat="1" ht="51">
      <c r="A33" s="77" t="s">
        <v>78</v>
      </c>
      <c r="B33" s="285" t="s">
        <v>444</v>
      </c>
      <c r="C33" s="322" t="s">
        <v>124</v>
      </c>
      <c r="D33" s="336">
        <v>181.5</v>
      </c>
      <c r="E33" s="538"/>
      <c r="F33" s="267">
        <f t="shared" si="1"/>
        <v>0</v>
      </c>
    </row>
    <row r="34" spans="1:6" s="272" customFormat="1" ht="38.25">
      <c r="A34" s="158" t="s">
        <v>78</v>
      </c>
      <c r="B34" s="286" t="s">
        <v>445</v>
      </c>
      <c r="C34" s="337" t="s">
        <v>136</v>
      </c>
      <c r="D34" s="338">
        <v>121</v>
      </c>
      <c r="E34" s="537"/>
      <c r="F34" s="160">
        <f t="shared" si="1"/>
        <v>0</v>
      </c>
    </row>
    <row r="35" spans="1:6" s="272" customFormat="1" ht="38.25">
      <c r="A35" s="158" t="s">
        <v>79</v>
      </c>
      <c r="B35" s="287" t="s">
        <v>442</v>
      </c>
      <c r="C35" s="318" t="s">
        <v>9</v>
      </c>
      <c r="D35" s="319">
        <v>203.9</v>
      </c>
      <c r="E35" s="537"/>
      <c r="F35" s="160">
        <f t="shared" si="1"/>
        <v>0</v>
      </c>
    </row>
    <row r="36" spans="1:6" s="272" customFormat="1" ht="38.25">
      <c r="A36" s="158" t="s">
        <v>80</v>
      </c>
      <c r="B36" s="287" t="s">
        <v>51</v>
      </c>
      <c r="C36" s="318" t="s">
        <v>124</v>
      </c>
      <c r="D36" s="319">
        <v>622.73</v>
      </c>
      <c r="E36" s="537"/>
      <c r="F36" s="160">
        <f t="shared" si="1"/>
        <v>0</v>
      </c>
    </row>
    <row r="37" spans="1:6" s="272" customFormat="1" ht="38.25">
      <c r="A37" s="158" t="s">
        <v>84</v>
      </c>
      <c r="B37" s="275" t="s">
        <v>137</v>
      </c>
      <c r="C37" s="322" t="s">
        <v>123</v>
      </c>
      <c r="D37" s="319">
        <v>605</v>
      </c>
      <c r="E37" s="537"/>
      <c r="F37" s="160">
        <f t="shared" si="1"/>
        <v>0</v>
      </c>
    </row>
    <row r="38" spans="1:6" s="272" customFormat="1" ht="25.5">
      <c r="A38" s="158" t="s">
        <v>83</v>
      </c>
      <c r="B38" s="288" t="s">
        <v>446</v>
      </c>
      <c r="C38" s="322" t="s">
        <v>9</v>
      </c>
      <c r="D38" s="336">
        <v>270</v>
      </c>
      <c r="E38" s="538"/>
      <c r="F38" s="267">
        <f t="shared" si="1"/>
        <v>0</v>
      </c>
    </row>
    <row r="39" spans="1:6" s="272" customFormat="1" ht="38.25">
      <c r="A39" s="158" t="s">
        <v>82</v>
      </c>
      <c r="B39" s="275" t="s">
        <v>55</v>
      </c>
      <c r="C39" s="322" t="s">
        <v>124</v>
      </c>
      <c r="D39" s="319">
        <v>2.38</v>
      </c>
      <c r="E39" s="537"/>
      <c r="F39" s="160">
        <f t="shared" si="1"/>
        <v>0</v>
      </c>
    </row>
    <row r="40" spans="1:6" s="272" customFormat="1" ht="26.25" thickBot="1">
      <c r="A40" s="158" t="s">
        <v>81</v>
      </c>
      <c r="B40" s="289" t="s">
        <v>138</v>
      </c>
      <c r="C40" s="339" t="s">
        <v>123</v>
      </c>
      <c r="D40" s="340">
        <f>D39/0.2</f>
        <v>11.899999999999999</v>
      </c>
      <c r="E40" s="539"/>
      <c r="F40" s="160">
        <f t="shared" si="1"/>
        <v>0</v>
      </c>
    </row>
    <row r="41" spans="1:6" s="272" customFormat="1" ht="13.5" thickBot="1">
      <c r="A41" s="85" t="s">
        <v>36</v>
      </c>
      <c r="B41" s="341" t="s">
        <v>11</v>
      </c>
      <c r="C41" s="342"/>
      <c r="D41" s="343"/>
      <c r="E41" s="344"/>
      <c r="F41" s="103">
        <f>SUM(F21:F40)</f>
        <v>0</v>
      </c>
    </row>
    <row r="42" spans="1:6" s="272" customFormat="1" ht="13.5" thickBot="1">
      <c r="A42" s="150"/>
      <c r="B42" s="290"/>
      <c r="C42" s="345"/>
      <c r="D42" s="304"/>
      <c r="E42" s="330"/>
      <c r="F42" s="146"/>
    </row>
    <row r="43" spans="1:6" s="272" customFormat="1" ht="13.5" thickBot="1">
      <c r="A43" s="95"/>
      <c r="B43" s="81" t="s">
        <v>37</v>
      </c>
      <c r="C43" s="346"/>
      <c r="D43" s="347"/>
      <c r="E43" s="348"/>
      <c r="F43" s="104"/>
    </row>
    <row r="44" spans="1:6" s="272" customFormat="1" ht="63.75">
      <c r="A44" s="79"/>
      <c r="B44" s="291" t="s">
        <v>20</v>
      </c>
      <c r="C44" s="349"/>
      <c r="D44" s="350"/>
      <c r="E44" s="320"/>
      <c r="F44" s="159"/>
    </row>
    <row r="45" spans="1:6" s="272" customFormat="1" ht="76.5">
      <c r="A45" s="161" t="s">
        <v>85</v>
      </c>
      <c r="B45" s="287" t="s">
        <v>101</v>
      </c>
      <c r="C45" s="318" t="s">
        <v>9</v>
      </c>
      <c r="D45" s="319">
        <v>192.17</v>
      </c>
      <c r="E45" s="537"/>
      <c r="F45" s="162">
        <f>D45*E45</f>
        <v>0</v>
      </c>
    </row>
    <row r="46" spans="1:6" s="272" customFormat="1" ht="38.25">
      <c r="A46" s="151" t="s">
        <v>86</v>
      </c>
      <c r="B46" s="268" t="s">
        <v>447</v>
      </c>
      <c r="C46" s="318" t="s">
        <v>6</v>
      </c>
      <c r="D46" s="351">
        <v>2</v>
      </c>
      <c r="E46" s="540"/>
      <c r="F46" s="292">
        <f t="shared" ref="F46" si="2">D46*E46</f>
        <v>0</v>
      </c>
    </row>
    <row r="47" spans="1:6" s="272" customFormat="1" ht="191.25">
      <c r="A47" s="161" t="s">
        <v>87</v>
      </c>
      <c r="B47" s="275" t="s">
        <v>139</v>
      </c>
      <c r="C47" s="318"/>
      <c r="D47" s="319"/>
      <c r="E47" s="320"/>
      <c r="F47" s="162"/>
    </row>
    <row r="48" spans="1:6" s="272" customFormat="1" ht="12.75">
      <c r="A48" s="151"/>
      <c r="B48" s="275" t="s">
        <v>26</v>
      </c>
      <c r="C48" s="318" t="s">
        <v>6</v>
      </c>
      <c r="D48" s="319">
        <v>3</v>
      </c>
      <c r="E48" s="537"/>
      <c r="F48" s="162">
        <f t="shared" ref="F48:F55" si="3">D48*E48</f>
        <v>0</v>
      </c>
    </row>
    <row r="49" spans="1:6" s="272" customFormat="1" ht="12.75">
      <c r="A49" s="151"/>
      <c r="B49" s="275" t="s">
        <v>27</v>
      </c>
      <c r="C49" s="318" t="s">
        <v>6</v>
      </c>
      <c r="D49" s="319">
        <v>5</v>
      </c>
      <c r="E49" s="537"/>
      <c r="F49" s="162">
        <f t="shared" si="3"/>
        <v>0</v>
      </c>
    </row>
    <row r="50" spans="1:6" s="272" customFormat="1" ht="102">
      <c r="A50" s="161" t="s">
        <v>88</v>
      </c>
      <c r="B50" s="275" t="s">
        <v>125</v>
      </c>
      <c r="C50" s="318" t="s">
        <v>6</v>
      </c>
      <c r="D50" s="319">
        <v>7</v>
      </c>
      <c r="E50" s="537"/>
      <c r="F50" s="162">
        <f t="shared" si="3"/>
        <v>0</v>
      </c>
    </row>
    <row r="51" spans="1:6" s="272" customFormat="1" ht="63.75">
      <c r="A51" s="161" t="s">
        <v>89</v>
      </c>
      <c r="B51" s="275" t="s">
        <v>140</v>
      </c>
      <c r="C51" s="318" t="s">
        <v>6</v>
      </c>
      <c r="D51" s="319">
        <v>7</v>
      </c>
      <c r="E51" s="537"/>
      <c r="F51" s="162">
        <f t="shared" si="3"/>
        <v>0</v>
      </c>
    </row>
    <row r="52" spans="1:6" s="272" customFormat="1" ht="38.25">
      <c r="A52" s="161" t="s">
        <v>90</v>
      </c>
      <c r="B52" s="268" t="s">
        <v>141</v>
      </c>
      <c r="C52" s="318" t="s">
        <v>6</v>
      </c>
      <c r="D52" s="319">
        <v>7</v>
      </c>
      <c r="E52" s="537"/>
      <c r="F52" s="162">
        <f t="shared" si="3"/>
        <v>0</v>
      </c>
    </row>
    <row r="53" spans="1:6" s="272" customFormat="1" ht="89.25">
      <c r="A53" s="161" t="s">
        <v>158</v>
      </c>
      <c r="B53" s="275" t="s">
        <v>53</v>
      </c>
      <c r="C53" s="318" t="s">
        <v>9</v>
      </c>
      <c r="D53" s="319">
        <v>35</v>
      </c>
      <c r="E53" s="537"/>
      <c r="F53" s="162">
        <f t="shared" si="3"/>
        <v>0</v>
      </c>
    </row>
    <row r="54" spans="1:6" s="272" customFormat="1" ht="51">
      <c r="A54" s="161" t="s">
        <v>159</v>
      </c>
      <c r="B54" s="275" t="s">
        <v>143</v>
      </c>
      <c r="C54" s="318" t="s">
        <v>9</v>
      </c>
      <c r="D54" s="319">
        <v>11.72</v>
      </c>
      <c r="E54" s="537"/>
      <c r="F54" s="162">
        <f t="shared" si="3"/>
        <v>0</v>
      </c>
    </row>
    <row r="55" spans="1:6" s="272" customFormat="1" ht="13.5" thickBot="1">
      <c r="A55" s="161" t="s">
        <v>160</v>
      </c>
      <c r="B55" s="352" t="s">
        <v>144</v>
      </c>
      <c r="C55" s="340" t="s">
        <v>129</v>
      </c>
      <c r="D55" s="340">
        <v>2</v>
      </c>
      <c r="E55" s="539"/>
      <c r="F55" s="162">
        <f t="shared" si="3"/>
        <v>0</v>
      </c>
    </row>
    <row r="56" spans="1:6" s="272" customFormat="1" ht="13.5" thickBot="1">
      <c r="A56" s="86" t="s">
        <v>38</v>
      </c>
      <c r="B56" s="353" t="s">
        <v>22</v>
      </c>
      <c r="C56" s="354"/>
      <c r="D56" s="355"/>
      <c r="E56" s="356"/>
      <c r="F56" s="105">
        <f>SUM(F45:F55)</f>
        <v>0</v>
      </c>
    </row>
    <row r="57" spans="1:6" s="272" customFormat="1" ht="13.5" thickBot="1">
      <c r="A57" s="78"/>
      <c r="B57" s="357"/>
      <c r="C57" s="358"/>
      <c r="D57" s="359"/>
      <c r="E57" s="330"/>
      <c r="F57" s="146"/>
    </row>
    <row r="58" spans="1:6" s="272" customFormat="1" ht="13.5" thickBot="1">
      <c r="A58" s="94"/>
      <c r="B58" s="360" t="s">
        <v>39</v>
      </c>
      <c r="C58" s="361"/>
      <c r="D58" s="362"/>
      <c r="E58" s="363"/>
      <c r="F58" s="106"/>
    </row>
    <row r="59" spans="1:6" s="272" customFormat="1" ht="76.5">
      <c r="A59" s="76"/>
      <c r="B59" s="280" t="s">
        <v>8</v>
      </c>
      <c r="C59" s="315"/>
      <c r="D59" s="316"/>
      <c r="E59" s="317"/>
      <c r="F59" s="163"/>
    </row>
    <row r="60" spans="1:6" s="272" customFormat="1" ht="25.5">
      <c r="A60" s="161" t="s">
        <v>91</v>
      </c>
      <c r="B60" s="275" t="s">
        <v>41</v>
      </c>
      <c r="C60" s="318" t="s">
        <v>15</v>
      </c>
      <c r="D60" s="319">
        <v>8</v>
      </c>
      <c r="E60" s="537"/>
      <c r="F60" s="162">
        <f>D60*E60</f>
        <v>0</v>
      </c>
    </row>
    <row r="61" spans="1:6" s="272" customFormat="1" ht="25.5">
      <c r="A61" s="161" t="s">
        <v>92</v>
      </c>
      <c r="B61" s="275" t="s">
        <v>57</v>
      </c>
      <c r="C61" s="318" t="s">
        <v>28</v>
      </c>
      <c r="D61" s="319">
        <v>12</v>
      </c>
      <c r="E61" s="537"/>
      <c r="F61" s="162">
        <f t="shared" ref="F61:F72" si="4">D61*E61</f>
        <v>0</v>
      </c>
    </row>
    <row r="62" spans="1:6" s="272" customFormat="1" ht="25.5">
      <c r="A62" s="161" t="s">
        <v>93</v>
      </c>
      <c r="B62" s="293" t="s">
        <v>42</v>
      </c>
      <c r="C62" s="322" t="s">
        <v>9</v>
      </c>
      <c r="D62" s="364">
        <v>203.9</v>
      </c>
      <c r="E62" s="537"/>
      <c r="F62" s="162">
        <f t="shared" si="4"/>
        <v>0</v>
      </c>
    </row>
    <row r="63" spans="1:6" s="272" customFormat="1" ht="38.25">
      <c r="A63" s="161" t="s">
        <v>94</v>
      </c>
      <c r="B63" s="294" t="s">
        <v>115</v>
      </c>
      <c r="C63" s="321" t="s">
        <v>127</v>
      </c>
      <c r="D63" s="365">
        <v>203.9</v>
      </c>
      <c r="E63" s="537"/>
      <c r="F63" s="162">
        <f t="shared" si="4"/>
        <v>0</v>
      </c>
    </row>
    <row r="64" spans="1:6" s="272" customFormat="1" ht="38.25">
      <c r="A64" s="161" t="s">
        <v>95</v>
      </c>
      <c r="B64" s="295" t="s">
        <v>116</v>
      </c>
      <c r="C64" s="321" t="s">
        <v>129</v>
      </c>
      <c r="D64" s="365">
        <v>8</v>
      </c>
      <c r="E64" s="537"/>
      <c r="F64" s="162">
        <f t="shared" si="4"/>
        <v>0</v>
      </c>
    </row>
    <row r="65" spans="1:6" s="272" customFormat="1" ht="51">
      <c r="A65" s="161" t="s">
        <v>96</v>
      </c>
      <c r="B65" s="295" t="s">
        <v>117</v>
      </c>
      <c r="C65" s="321" t="s">
        <v>127</v>
      </c>
      <c r="D65" s="365">
        <v>203.9</v>
      </c>
      <c r="E65" s="537"/>
      <c r="F65" s="162">
        <f t="shared" si="4"/>
        <v>0</v>
      </c>
    </row>
    <row r="66" spans="1:6" s="272" customFormat="1" ht="38.25">
      <c r="A66" s="161" t="s">
        <v>97</v>
      </c>
      <c r="B66" s="296" t="s">
        <v>145</v>
      </c>
      <c r="C66" s="322" t="s">
        <v>146</v>
      </c>
      <c r="D66" s="365">
        <v>305.85000000000002</v>
      </c>
      <c r="E66" s="537"/>
      <c r="F66" s="162">
        <f t="shared" si="4"/>
        <v>0</v>
      </c>
    </row>
    <row r="67" spans="1:6" s="272" customFormat="1" ht="25.5">
      <c r="A67" s="161" t="s">
        <v>98</v>
      </c>
      <c r="B67" s="296" t="s">
        <v>147</v>
      </c>
      <c r="C67" s="322" t="s">
        <v>146</v>
      </c>
      <c r="D67" s="365">
        <v>605</v>
      </c>
      <c r="E67" s="537"/>
      <c r="F67" s="162">
        <f t="shared" si="4"/>
        <v>0</v>
      </c>
    </row>
    <row r="68" spans="1:6" s="272" customFormat="1" ht="25.5">
      <c r="A68" s="161" t="s">
        <v>99</v>
      </c>
      <c r="B68" s="268" t="s">
        <v>448</v>
      </c>
      <c r="C68" s="366" t="s">
        <v>123</v>
      </c>
      <c r="D68" s="365">
        <v>605</v>
      </c>
      <c r="E68" s="537"/>
      <c r="F68" s="162">
        <f t="shared" si="4"/>
        <v>0</v>
      </c>
    </row>
    <row r="69" spans="1:6" s="272" customFormat="1" ht="25.5">
      <c r="A69" s="161" t="s">
        <v>100</v>
      </c>
      <c r="B69" s="268" t="s">
        <v>449</v>
      </c>
      <c r="C69" s="366" t="s">
        <v>123</v>
      </c>
      <c r="D69" s="365">
        <v>605</v>
      </c>
      <c r="E69" s="537"/>
      <c r="F69" s="162">
        <f t="shared" si="4"/>
        <v>0</v>
      </c>
    </row>
    <row r="70" spans="1:6" s="272" customFormat="1" ht="102">
      <c r="A70" s="161" t="s">
        <v>161</v>
      </c>
      <c r="B70" s="297" t="s">
        <v>46</v>
      </c>
      <c r="C70" s="318" t="s">
        <v>9</v>
      </c>
      <c r="D70" s="319">
        <v>203.9</v>
      </c>
      <c r="E70" s="537"/>
      <c r="F70" s="162">
        <f t="shared" si="4"/>
        <v>0</v>
      </c>
    </row>
    <row r="71" spans="1:6" s="272" customFormat="1" ht="51">
      <c r="A71" s="161" t="s">
        <v>162</v>
      </c>
      <c r="B71" s="278" t="s">
        <v>450</v>
      </c>
      <c r="C71" s="318" t="s">
        <v>7</v>
      </c>
      <c r="D71" s="319">
        <v>1</v>
      </c>
      <c r="E71" s="537"/>
      <c r="F71" s="162">
        <f t="shared" si="4"/>
        <v>0</v>
      </c>
    </row>
    <row r="72" spans="1:6" s="272" customFormat="1" ht="51.75" thickBot="1">
      <c r="A72" s="161" t="s">
        <v>163</v>
      </c>
      <c r="B72" s="298" t="s">
        <v>148</v>
      </c>
      <c r="C72" s="367" t="s">
        <v>6</v>
      </c>
      <c r="D72" s="340">
        <v>1</v>
      </c>
      <c r="E72" s="539"/>
      <c r="F72" s="162">
        <f t="shared" si="4"/>
        <v>0</v>
      </c>
    </row>
    <row r="73" spans="1:6" ht="15" thickBot="1">
      <c r="A73" s="87" t="s">
        <v>40</v>
      </c>
      <c r="B73" s="368" t="s">
        <v>10</v>
      </c>
      <c r="C73" s="369"/>
      <c r="D73" s="370"/>
      <c r="E73" s="371"/>
      <c r="F73" s="107">
        <f>SUM(F60:F72)</f>
        <v>0</v>
      </c>
    </row>
    <row r="74" spans="1:6" ht="15" thickBot="1">
      <c r="A74" s="97"/>
      <c r="B74" s="372"/>
      <c r="C74" s="373"/>
      <c r="D74" s="374"/>
      <c r="E74" s="375"/>
      <c r="F74" s="98"/>
    </row>
    <row r="75" spans="1:6" ht="15" thickBot="1">
      <c r="A75" s="88"/>
      <c r="B75" s="376" t="s">
        <v>157</v>
      </c>
      <c r="C75" s="377"/>
      <c r="D75" s="378"/>
      <c r="E75" s="379"/>
      <c r="F75" s="89">
        <f>F16+F41+F56+F73</f>
        <v>0</v>
      </c>
    </row>
  </sheetData>
  <sheetProtection algorithmName="SHA-512" hashValue="GDJGXEKPEK5wPgOMBlaoWzHdydvsNtBAfy6VSkgFOC3HG6BPmNJPqmiXmgRYbx5a6ApyKQpvUE1gDNZlsqiSEA==" saltValue="UESEpbKkerQJZIi4NpUs7Q==" spinCount="100000" sheet="1" objects="1" scenarios="1"/>
  <phoneticPr fontId="61"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93FB5-72A0-40CE-882A-CD8363919D2E}">
  <dimension ref="A1:F69"/>
  <sheetViews>
    <sheetView view="pageBreakPreview" zoomScaleNormal="100" zoomScaleSheetLayoutView="100" workbookViewId="0">
      <pane ySplit="3" topLeftCell="A64" activePane="bottomLeft" state="frozen"/>
      <selection pane="bottomLeft" activeCell="I78" sqref="I78"/>
    </sheetView>
  </sheetViews>
  <sheetFormatPr defaultColWidth="9.140625" defaultRowHeight="14.25"/>
  <cols>
    <col min="1" max="1" width="5.85546875" style="80" customWidth="1"/>
    <col min="2" max="2" width="44.28515625" style="303" customWidth="1"/>
    <col min="3" max="3" width="6.5703125" style="302" bestFit="1" customWidth="1"/>
    <col min="4" max="4" width="8.42578125" style="304" bestFit="1" customWidth="1"/>
    <col min="5" max="5" width="12" style="330" customWidth="1"/>
    <col min="6" max="6" width="11.5703125" style="172" customWidth="1"/>
    <col min="7" max="16384" width="9.140625" style="299"/>
  </cols>
  <sheetData>
    <row r="1" spans="1:6" s="272" customFormat="1" ht="15.75">
      <c r="A1" s="152" t="s">
        <v>103</v>
      </c>
      <c r="B1" s="271" t="s">
        <v>166</v>
      </c>
      <c r="C1" s="300"/>
      <c r="D1" s="301"/>
      <c r="E1" s="330"/>
      <c r="F1" s="164"/>
    </row>
    <row r="2" spans="1:6" s="272" customFormat="1" ht="13.5" thickBot="1">
      <c r="A2" s="80"/>
      <c r="B2" s="303"/>
      <c r="C2" s="302"/>
      <c r="D2" s="304"/>
      <c r="E2" s="330"/>
      <c r="F2" s="164"/>
    </row>
    <row r="3" spans="1:6" s="272" customFormat="1" ht="26.25" thickBot="1">
      <c r="A3" s="83" t="s">
        <v>0</v>
      </c>
      <c r="B3" s="305" t="s">
        <v>1</v>
      </c>
      <c r="C3" s="305" t="s">
        <v>2</v>
      </c>
      <c r="D3" s="306" t="s">
        <v>3</v>
      </c>
      <c r="E3" s="381" t="s">
        <v>4</v>
      </c>
      <c r="F3" s="165" t="s">
        <v>5</v>
      </c>
    </row>
    <row r="4" spans="1:6" s="273" customFormat="1" ht="13.5" thickBot="1">
      <c r="A4" s="147"/>
      <c r="B4" s="308"/>
      <c r="C4" s="308"/>
      <c r="D4" s="309"/>
      <c r="E4" s="382"/>
      <c r="F4" s="166"/>
    </row>
    <row r="5" spans="1:6" s="272" customFormat="1" ht="13.5" thickBot="1">
      <c r="A5" s="90"/>
      <c r="B5" s="311" t="s">
        <v>29</v>
      </c>
      <c r="C5" s="312"/>
      <c r="D5" s="313"/>
      <c r="E5" s="383"/>
      <c r="F5" s="167"/>
    </row>
    <row r="6" spans="1:6" s="272" customFormat="1" ht="38.25">
      <c r="A6" s="91" t="s">
        <v>59</v>
      </c>
      <c r="B6" s="277" t="s">
        <v>54</v>
      </c>
      <c r="C6" s="366" t="s">
        <v>6</v>
      </c>
      <c r="D6" s="338">
        <v>3</v>
      </c>
      <c r="E6" s="537"/>
      <c r="F6" s="156">
        <f t="shared" ref="F6:F11" si="0">D6*E6</f>
        <v>0</v>
      </c>
    </row>
    <row r="7" spans="1:6" s="272" customFormat="1" ht="25.5">
      <c r="A7" s="91" t="s">
        <v>67</v>
      </c>
      <c r="B7" s="275" t="s">
        <v>44</v>
      </c>
      <c r="C7" s="318" t="s">
        <v>9</v>
      </c>
      <c r="D7" s="319">
        <v>210.8</v>
      </c>
      <c r="E7" s="537"/>
      <c r="F7" s="156">
        <f t="shared" si="0"/>
        <v>0</v>
      </c>
    </row>
    <row r="8" spans="1:6" s="272" customFormat="1" ht="25.5">
      <c r="A8" s="91" t="s">
        <v>66</v>
      </c>
      <c r="B8" s="278" t="s">
        <v>24</v>
      </c>
      <c r="C8" s="318" t="s">
        <v>6</v>
      </c>
      <c r="D8" s="319">
        <v>9</v>
      </c>
      <c r="E8" s="537"/>
      <c r="F8" s="156">
        <f t="shared" si="0"/>
        <v>0</v>
      </c>
    </row>
    <row r="9" spans="1:6" s="272" customFormat="1" ht="38.25">
      <c r="A9" s="91" t="s">
        <v>65</v>
      </c>
      <c r="B9" s="278" t="s">
        <v>128</v>
      </c>
      <c r="C9" s="384" t="s">
        <v>129</v>
      </c>
      <c r="D9" s="319">
        <v>3</v>
      </c>
      <c r="E9" s="537"/>
      <c r="F9" s="156">
        <f t="shared" si="0"/>
        <v>0</v>
      </c>
    </row>
    <row r="10" spans="1:6" s="272" customFormat="1" ht="38.25">
      <c r="A10" s="91" t="s">
        <v>64</v>
      </c>
      <c r="B10" s="279" t="s">
        <v>45</v>
      </c>
      <c r="C10" s="318" t="s">
        <v>9</v>
      </c>
      <c r="D10" s="319">
        <v>136</v>
      </c>
      <c r="E10" s="537"/>
      <c r="F10" s="156">
        <f t="shared" si="0"/>
        <v>0</v>
      </c>
    </row>
    <row r="11" spans="1:6" s="272" customFormat="1" ht="39" thickBot="1">
      <c r="A11" s="91" t="s">
        <v>63</v>
      </c>
      <c r="B11" s="275" t="s">
        <v>48</v>
      </c>
      <c r="C11" s="322" t="s">
        <v>123</v>
      </c>
      <c r="D11" s="319">
        <v>180</v>
      </c>
      <c r="E11" s="537"/>
      <c r="F11" s="156">
        <f t="shared" si="0"/>
        <v>0</v>
      </c>
    </row>
    <row r="12" spans="1:6" s="272" customFormat="1" ht="13.5" thickBot="1">
      <c r="A12" s="84" t="s">
        <v>34</v>
      </c>
      <c r="B12" s="323" t="s">
        <v>12</v>
      </c>
      <c r="C12" s="324"/>
      <c r="D12" s="325"/>
      <c r="E12" s="326"/>
      <c r="F12" s="168">
        <f>SUM(F6:F11)</f>
        <v>0</v>
      </c>
    </row>
    <row r="13" spans="1:6" s="272" customFormat="1" ht="13.5" thickBot="1">
      <c r="A13" s="78"/>
      <c r="B13" s="327"/>
      <c r="C13" s="328"/>
      <c r="D13" s="329"/>
      <c r="E13" s="330"/>
      <c r="F13" s="164"/>
    </row>
    <row r="14" spans="1:6" s="272" customFormat="1" ht="13.5" thickBot="1">
      <c r="A14" s="94"/>
      <c r="B14" s="331" t="s">
        <v>35</v>
      </c>
      <c r="C14" s="332"/>
      <c r="D14" s="333"/>
      <c r="E14" s="334"/>
      <c r="F14" s="173"/>
    </row>
    <row r="15" spans="1:6" s="272" customFormat="1" ht="63.75">
      <c r="A15" s="79"/>
      <c r="B15" s="280" t="s">
        <v>47</v>
      </c>
      <c r="C15" s="315"/>
      <c r="D15" s="316"/>
      <c r="E15" s="317"/>
      <c r="F15" s="155"/>
    </row>
    <row r="16" spans="1:6" s="272" customFormat="1" ht="38.25">
      <c r="A16" s="79"/>
      <c r="B16" s="380" t="s">
        <v>21</v>
      </c>
      <c r="C16" s="385"/>
      <c r="D16" s="386"/>
      <c r="E16" s="320"/>
      <c r="F16" s="162"/>
    </row>
    <row r="17" spans="1:6" s="272" customFormat="1" ht="38.25">
      <c r="A17" s="108" t="s">
        <v>68</v>
      </c>
      <c r="B17" s="275" t="s">
        <v>49</v>
      </c>
      <c r="C17" s="318" t="s">
        <v>124</v>
      </c>
      <c r="D17" s="319">
        <v>2.73</v>
      </c>
      <c r="E17" s="537"/>
      <c r="F17" s="162">
        <f>D17*E17</f>
        <v>0</v>
      </c>
    </row>
    <row r="18" spans="1:6" s="272" customFormat="1" ht="38.25">
      <c r="A18" s="108" t="s">
        <v>69</v>
      </c>
      <c r="B18" s="282" t="s">
        <v>130</v>
      </c>
      <c r="C18" s="318" t="s">
        <v>124</v>
      </c>
      <c r="D18" s="319">
        <v>100.23</v>
      </c>
      <c r="E18" s="537"/>
      <c r="F18" s="162">
        <f t="shared" ref="F18:F37" si="1">D18*E18</f>
        <v>0</v>
      </c>
    </row>
    <row r="19" spans="1:6" s="272" customFormat="1" ht="38.25">
      <c r="A19" s="108" t="s">
        <v>70</v>
      </c>
      <c r="B19" s="275" t="s">
        <v>131</v>
      </c>
      <c r="C19" s="318" t="s">
        <v>124</v>
      </c>
      <c r="D19" s="319">
        <v>70.03</v>
      </c>
      <c r="E19" s="537"/>
      <c r="F19" s="162">
        <f t="shared" si="1"/>
        <v>0</v>
      </c>
    </row>
    <row r="20" spans="1:6" s="272" customFormat="1" ht="51">
      <c r="A20" s="108" t="s">
        <v>71</v>
      </c>
      <c r="B20" s="283" t="s">
        <v>114</v>
      </c>
      <c r="C20" s="318"/>
      <c r="D20" s="319"/>
      <c r="E20" s="320"/>
      <c r="F20" s="162"/>
    </row>
    <row r="21" spans="1:6" s="272" customFormat="1">
      <c r="A21" s="77"/>
      <c r="B21" s="275" t="s">
        <v>52</v>
      </c>
      <c r="C21" s="318" t="s">
        <v>124</v>
      </c>
      <c r="D21" s="319">
        <v>561.5</v>
      </c>
      <c r="E21" s="537"/>
      <c r="F21" s="162">
        <f t="shared" si="1"/>
        <v>0</v>
      </c>
    </row>
    <row r="22" spans="1:6" s="272" customFormat="1">
      <c r="A22" s="77"/>
      <c r="B22" s="275" t="s">
        <v>132</v>
      </c>
      <c r="C22" s="318" t="s">
        <v>124</v>
      </c>
      <c r="D22" s="319">
        <v>68.8</v>
      </c>
      <c r="E22" s="537"/>
      <c r="F22" s="162">
        <f t="shared" si="1"/>
        <v>0</v>
      </c>
    </row>
    <row r="23" spans="1:6" s="272" customFormat="1" ht="38.25">
      <c r="A23" s="108" t="s">
        <v>72</v>
      </c>
      <c r="B23" s="284" t="s">
        <v>25</v>
      </c>
      <c r="C23" s="335" t="s">
        <v>133</v>
      </c>
      <c r="D23" s="319">
        <v>842.44</v>
      </c>
      <c r="E23" s="537"/>
      <c r="F23" s="162">
        <f t="shared" si="1"/>
        <v>0</v>
      </c>
    </row>
    <row r="24" spans="1:6" s="272" customFormat="1" ht="63.75">
      <c r="A24" s="108" t="s">
        <v>73</v>
      </c>
      <c r="B24" s="275" t="s">
        <v>50</v>
      </c>
      <c r="C24" s="318" t="s">
        <v>6</v>
      </c>
      <c r="D24" s="319">
        <v>5</v>
      </c>
      <c r="E24" s="537"/>
      <c r="F24" s="162">
        <f t="shared" si="1"/>
        <v>0</v>
      </c>
    </row>
    <row r="25" spans="1:6" s="272" customFormat="1" ht="38.25">
      <c r="A25" s="108" t="s">
        <v>74</v>
      </c>
      <c r="B25" s="275" t="s">
        <v>43</v>
      </c>
      <c r="C25" s="322" t="s">
        <v>123</v>
      </c>
      <c r="D25" s="319">
        <v>315.92</v>
      </c>
      <c r="E25" s="537"/>
      <c r="F25" s="162">
        <f t="shared" si="1"/>
        <v>0</v>
      </c>
    </row>
    <row r="26" spans="1:6" s="272" customFormat="1" ht="51">
      <c r="A26" s="108" t="s">
        <v>75</v>
      </c>
      <c r="B26" s="282" t="s">
        <v>134</v>
      </c>
      <c r="C26" s="318" t="s">
        <v>124</v>
      </c>
      <c r="D26" s="319">
        <v>27.4</v>
      </c>
      <c r="E26" s="537"/>
      <c r="F26" s="162">
        <f t="shared" si="1"/>
        <v>0</v>
      </c>
    </row>
    <row r="27" spans="1:6" s="272" customFormat="1" ht="63.75">
      <c r="A27" s="108" t="s">
        <v>76</v>
      </c>
      <c r="B27" s="282" t="s">
        <v>443</v>
      </c>
      <c r="C27" s="318" t="s">
        <v>124</v>
      </c>
      <c r="D27" s="319">
        <v>73.78</v>
      </c>
      <c r="E27" s="537"/>
      <c r="F27" s="162">
        <f t="shared" si="1"/>
        <v>0</v>
      </c>
    </row>
    <row r="28" spans="1:6" s="272" customFormat="1" ht="89.25">
      <c r="A28" s="108" t="s">
        <v>77</v>
      </c>
      <c r="B28" s="275" t="s">
        <v>135</v>
      </c>
      <c r="C28" s="318" t="s">
        <v>124</v>
      </c>
      <c r="D28" s="319">
        <v>484.05</v>
      </c>
      <c r="E28" s="537"/>
      <c r="F28" s="162">
        <f t="shared" si="1"/>
        <v>0</v>
      </c>
    </row>
    <row r="29" spans="1:6" s="272" customFormat="1" ht="38.25">
      <c r="A29" s="77" t="s">
        <v>78</v>
      </c>
      <c r="B29" s="285" t="s">
        <v>444</v>
      </c>
      <c r="C29" s="322" t="s">
        <v>124</v>
      </c>
      <c r="D29" s="336">
        <v>100.1</v>
      </c>
      <c r="E29" s="538"/>
      <c r="F29" s="267">
        <f t="shared" si="1"/>
        <v>0</v>
      </c>
    </row>
    <row r="30" spans="1:6" s="272" customFormat="1" ht="38.25">
      <c r="A30" s="108" t="s">
        <v>79</v>
      </c>
      <c r="B30" s="286" t="s">
        <v>445</v>
      </c>
      <c r="C30" s="337" t="s">
        <v>136</v>
      </c>
      <c r="D30" s="338">
        <v>67</v>
      </c>
      <c r="E30" s="537"/>
      <c r="F30" s="162">
        <f t="shared" si="1"/>
        <v>0</v>
      </c>
    </row>
    <row r="31" spans="1:6" s="272" customFormat="1" ht="38.25">
      <c r="A31" s="77" t="s">
        <v>80</v>
      </c>
      <c r="B31" s="287" t="s">
        <v>442</v>
      </c>
      <c r="C31" s="318" t="s">
        <v>9</v>
      </c>
      <c r="D31" s="319">
        <v>210.8</v>
      </c>
      <c r="E31" s="537"/>
      <c r="F31" s="162">
        <f t="shared" si="1"/>
        <v>0</v>
      </c>
    </row>
    <row r="32" spans="1:6" s="272" customFormat="1" ht="38.25">
      <c r="A32" s="108" t="s">
        <v>84</v>
      </c>
      <c r="B32" s="287" t="s">
        <v>51</v>
      </c>
      <c r="C32" s="318" t="s">
        <v>124</v>
      </c>
      <c r="D32" s="319">
        <v>590.32000000000005</v>
      </c>
      <c r="E32" s="537"/>
      <c r="F32" s="162">
        <f t="shared" si="1"/>
        <v>0</v>
      </c>
    </row>
    <row r="33" spans="1:6" s="272" customFormat="1" ht="38.25">
      <c r="A33" s="77" t="s">
        <v>83</v>
      </c>
      <c r="B33" s="275" t="s">
        <v>137</v>
      </c>
      <c r="C33" s="322" t="s">
        <v>123</v>
      </c>
      <c r="D33" s="319">
        <v>180</v>
      </c>
      <c r="E33" s="537"/>
      <c r="F33" s="162">
        <f t="shared" si="1"/>
        <v>0</v>
      </c>
    </row>
    <row r="34" spans="1:6" s="272" customFormat="1" ht="25.5">
      <c r="A34" s="108" t="s">
        <v>82</v>
      </c>
      <c r="B34" s="288" t="s">
        <v>446</v>
      </c>
      <c r="C34" s="322" t="s">
        <v>9</v>
      </c>
      <c r="D34" s="336">
        <v>100</v>
      </c>
      <c r="E34" s="538"/>
      <c r="F34" s="267">
        <f t="shared" si="1"/>
        <v>0</v>
      </c>
    </row>
    <row r="35" spans="1:6" s="272" customFormat="1" ht="38.25">
      <c r="A35" s="77" t="s">
        <v>81</v>
      </c>
      <c r="B35" s="275" t="s">
        <v>55</v>
      </c>
      <c r="C35" s="322" t="s">
        <v>124</v>
      </c>
      <c r="D35" s="319">
        <v>2.73</v>
      </c>
      <c r="E35" s="537"/>
      <c r="F35" s="162">
        <f t="shared" si="1"/>
        <v>0</v>
      </c>
    </row>
    <row r="36" spans="1:6" s="272" customFormat="1" ht="25.5">
      <c r="A36" s="108" t="s">
        <v>451</v>
      </c>
      <c r="B36" s="275" t="s">
        <v>138</v>
      </c>
      <c r="C36" s="322" t="s">
        <v>123</v>
      </c>
      <c r="D36" s="319">
        <f>D35/0.2</f>
        <v>13.649999999999999</v>
      </c>
      <c r="E36" s="537"/>
      <c r="F36" s="162">
        <f t="shared" si="1"/>
        <v>0</v>
      </c>
    </row>
    <row r="37" spans="1:6" s="272" customFormat="1" ht="64.5" thickBot="1">
      <c r="A37" s="77" t="s">
        <v>452</v>
      </c>
      <c r="B37" s="289" t="s">
        <v>149</v>
      </c>
      <c r="C37" s="339" t="s">
        <v>123</v>
      </c>
      <c r="D37" s="340">
        <v>480</v>
      </c>
      <c r="E37" s="539"/>
      <c r="F37" s="162">
        <f t="shared" si="1"/>
        <v>0</v>
      </c>
    </row>
    <row r="38" spans="1:6" s="272" customFormat="1" ht="13.5" thickBot="1">
      <c r="A38" s="85" t="s">
        <v>36</v>
      </c>
      <c r="B38" s="341" t="s">
        <v>11</v>
      </c>
      <c r="C38" s="342"/>
      <c r="D38" s="387"/>
      <c r="E38" s="344"/>
      <c r="F38" s="169">
        <f>SUM(F17:F37)</f>
        <v>0</v>
      </c>
    </row>
    <row r="39" spans="1:6" s="272" customFormat="1" ht="13.5" thickBot="1">
      <c r="A39" s="93"/>
      <c r="B39" s="388"/>
      <c r="C39" s="389"/>
      <c r="D39" s="390"/>
      <c r="E39" s="391"/>
      <c r="F39" s="170"/>
    </row>
    <row r="40" spans="1:6" s="272" customFormat="1" ht="13.5" thickBot="1">
      <c r="A40" s="95"/>
      <c r="B40" s="81" t="s">
        <v>37</v>
      </c>
      <c r="C40" s="346"/>
      <c r="D40" s="392"/>
      <c r="E40" s="348"/>
      <c r="F40" s="171"/>
    </row>
    <row r="41" spans="1:6" s="272" customFormat="1" ht="63.75">
      <c r="A41" s="79"/>
      <c r="B41" s="280" t="s">
        <v>20</v>
      </c>
      <c r="C41" s="315"/>
      <c r="D41" s="316"/>
      <c r="E41" s="317"/>
      <c r="F41" s="155"/>
    </row>
    <row r="42" spans="1:6" s="272" customFormat="1" ht="76.5">
      <c r="A42" s="92" t="s">
        <v>85</v>
      </c>
      <c r="B42" s="287" t="s">
        <v>101</v>
      </c>
      <c r="C42" s="318" t="s">
        <v>9</v>
      </c>
      <c r="D42" s="319">
        <v>210.8</v>
      </c>
      <c r="E42" s="537"/>
      <c r="F42" s="162">
        <f>D42*E42</f>
        <v>0</v>
      </c>
    </row>
    <row r="43" spans="1:6" s="272" customFormat="1" ht="38.25">
      <c r="A43" s="151" t="s">
        <v>86</v>
      </c>
      <c r="B43" s="268" t="s">
        <v>447</v>
      </c>
      <c r="C43" s="318" t="s">
        <v>6</v>
      </c>
      <c r="D43" s="351">
        <v>2</v>
      </c>
      <c r="E43" s="540"/>
      <c r="F43" s="292">
        <f t="shared" ref="F43" si="2">D43*E43</f>
        <v>0</v>
      </c>
    </row>
    <row r="44" spans="1:6" s="272" customFormat="1" ht="191.25">
      <c r="A44" s="92" t="s">
        <v>86</v>
      </c>
      <c r="B44" s="275" t="s">
        <v>139</v>
      </c>
      <c r="C44" s="318"/>
      <c r="D44" s="319"/>
      <c r="E44" s="320"/>
      <c r="F44" s="162"/>
    </row>
    <row r="45" spans="1:6" s="272" customFormat="1" ht="12.75">
      <c r="A45" s="151"/>
      <c r="B45" s="275" t="s">
        <v>26</v>
      </c>
      <c r="C45" s="318" t="s">
        <v>6</v>
      </c>
      <c r="D45" s="319">
        <v>7</v>
      </c>
      <c r="E45" s="537"/>
      <c r="F45" s="162">
        <f t="shared" ref="F45:F50" si="3">D45*E45</f>
        <v>0</v>
      </c>
    </row>
    <row r="46" spans="1:6" s="272" customFormat="1" ht="12.75">
      <c r="A46" s="151"/>
      <c r="B46" s="275" t="s">
        <v>27</v>
      </c>
      <c r="C46" s="318" t="s">
        <v>6</v>
      </c>
      <c r="D46" s="319">
        <v>2</v>
      </c>
      <c r="E46" s="537"/>
      <c r="F46" s="162">
        <f t="shared" si="3"/>
        <v>0</v>
      </c>
    </row>
    <row r="47" spans="1:6" s="272" customFormat="1" ht="102">
      <c r="A47" s="91" t="s">
        <v>87</v>
      </c>
      <c r="B47" s="275" t="s">
        <v>125</v>
      </c>
      <c r="C47" s="318" t="s">
        <v>6</v>
      </c>
      <c r="D47" s="319">
        <v>5</v>
      </c>
      <c r="E47" s="537"/>
      <c r="F47" s="162">
        <f t="shared" si="3"/>
        <v>0</v>
      </c>
    </row>
    <row r="48" spans="1:6" s="272" customFormat="1" ht="51">
      <c r="A48" s="91" t="s">
        <v>88</v>
      </c>
      <c r="B48" s="275" t="s">
        <v>56</v>
      </c>
      <c r="C48" s="318" t="s">
        <v>6</v>
      </c>
      <c r="D48" s="319">
        <v>5</v>
      </c>
      <c r="E48" s="537"/>
      <c r="F48" s="162">
        <f t="shared" si="3"/>
        <v>0</v>
      </c>
    </row>
    <row r="49" spans="1:6" s="272" customFormat="1" ht="38.25">
      <c r="A49" s="91" t="s">
        <v>89</v>
      </c>
      <c r="B49" s="268" t="s">
        <v>141</v>
      </c>
      <c r="C49" s="318" t="s">
        <v>6</v>
      </c>
      <c r="D49" s="319">
        <v>5</v>
      </c>
      <c r="E49" s="537"/>
      <c r="F49" s="162">
        <f t="shared" si="3"/>
        <v>0</v>
      </c>
    </row>
    <row r="50" spans="1:6" s="272" customFormat="1" ht="90" thickBot="1">
      <c r="A50" s="91" t="s">
        <v>90</v>
      </c>
      <c r="B50" s="275" t="s">
        <v>53</v>
      </c>
      <c r="C50" s="318" t="s">
        <v>9</v>
      </c>
      <c r="D50" s="319">
        <v>25</v>
      </c>
      <c r="E50" s="537"/>
      <c r="F50" s="162">
        <f t="shared" si="3"/>
        <v>0</v>
      </c>
    </row>
    <row r="51" spans="1:6" s="272" customFormat="1" ht="13.5" thickBot="1">
      <c r="A51" s="86" t="s">
        <v>38</v>
      </c>
      <c r="B51" s="353" t="s">
        <v>22</v>
      </c>
      <c r="C51" s="354"/>
      <c r="D51" s="393"/>
      <c r="E51" s="394"/>
      <c r="F51" s="105">
        <f>SUM(F42:F50)</f>
        <v>0</v>
      </c>
    </row>
    <row r="52" spans="1:6" s="272" customFormat="1" ht="13.5" thickBot="1">
      <c r="A52" s="93"/>
      <c r="B52" s="395"/>
      <c r="C52" s="396"/>
      <c r="D52" s="397"/>
      <c r="E52" s="398"/>
      <c r="F52" s="101"/>
    </row>
    <row r="53" spans="1:6" s="272" customFormat="1" ht="13.5" thickBot="1">
      <c r="A53" s="94"/>
      <c r="B53" s="360" t="s">
        <v>39</v>
      </c>
      <c r="C53" s="361"/>
      <c r="D53" s="399"/>
      <c r="E53" s="400"/>
      <c r="F53" s="106"/>
    </row>
    <row r="54" spans="1:6" s="272" customFormat="1" ht="76.5">
      <c r="A54" s="76"/>
      <c r="B54" s="280" t="s">
        <v>8</v>
      </c>
      <c r="C54" s="315"/>
      <c r="D54" s="316"/>
      <c r="E54" s="317"/>
      <c r="F54" s="154"/>
    </row>
    <row r="55" spans="1:6" s="272" customFormat="1" ht="25.5">
      <c r="A55" s="161" t="s">
        <v>91</v>
      </c>
      <c r="B55" s="275" t="s">
        <v>41</v>
      </c>
      <c r="C55" s="318" t="s">
        <v>15</v>
      </c>
      <c r="D55" s="319">
        <v>8</v>
      </c>
      <c r="E55" s="537"/>
      <c r="F55" s="156">
        <f>D55*E55</f>
        <v>0</v>
      </c>
    </row>
    <row r="56" spans="1:6" s="272" customFormat="1" ht="25.5">
      <c r="A56" s="161" t="s">
        <v>92</v>
      </c>
      <c r="B56" s="275" t="s">
        <v>57</v>
      </c>
      <c r="C56" s="318" t="s">
        <v>28</v>
      </c>
      <c r="D56" s="319">
        <v>16</v>
      </c>
      <c r="E56" s="537"/>
      <c r="F56" s="156">
        <f t="shared" ref="F56:F66" si="4">D56*E56</f>
        <v>0</v>
      </c>
    </row>
    <row r="57" spans="1:6" s="272" customFormat="1" ht="25.5">
      <c r="A57" s="161" t="s">
        <v>93</v>
      </c>
      <c r="B57" s="293" t="s">
        <v>42</v>
      </c>
      <c r="C57" s="322" t="s">
        <v>9</v>
      </c>
      <c r="D57" s="364">
        <v>210.8</v>
      </c>
      <c r="E57" s="537"/>
      <c r="F57" s="156">
        <f t="shared" si="4"/>
        <v>0</v>
      </c>
    </row>
    <row r="58" spans="1:6" s="272" customFormat="1" ht="38.25">
      <c r="A58" s="161" t="s">
        <v>94</v>
      </c>
      <c r="B58" s="294" t="s">
        <v>115</v>
      </c>
      <c r="C58" s="321" t="s">
        <v>127</v>
      </c>
      <c r="D58" s="365">
        <v>210.8</v>
      </c>
      <c r="E58" s="537"/>
      <c r="F58" s="156">
        <f t="shared" si="4"/>
        <v>0</v>
      </c>
    </row>
    <row r="59" spans="1:6" s="272" customFormat="1" ht="38.25">
      <c r="A59" s="161" t="s">
        <v>95</v>
      </c>
      <c r="B59" s="295" t="s">
        <v>116</v>
      </c>
      <c r="C59" s="321" t="s">
        <v>129</v>
      </c>
      <c r="D59" s="365">
        <v>9</v>
      </c>
      <c r="E59" s="537"/>
      <c r="F59" s="156">
        <f t="shared" si="4"/>
        <v>0</v>
      </c>
    </row>
    <row r="60" spans="1:6" s="272" customFormat="1" ht="51">
      <c r="A60" s="161" t="s">
        <v>96</v>
      </c>
      <c r="B60" s="295" t="s">
        <v>117</v>
      </c>
      <c r="C60" s="321" t="s">
        <v>127</v>
      </c>
      <c r="D60" s="365">
        <v>210.8</v>
      </c>
      <c r="E60" s="537"/>
      <c r="F60" s="156">
        <f t="shared" si="4"/>
        <v>0</v>
      </c>
    </row>
    <row r="61" spans="1:6" s="272" customFormat="1" ht="38.25">
      <c r="A61" s="161" t="s">
        <v>97</v>
      </c>
      <c r="B61" s="296" t="s">
        <v>145</v>
      </c>
      <c r="C61" s="322" t="s">
        <v>146</v>
      </c>
      <c r="D61" s="365">
        <v>81.599999999999994</v>
      </c>
      <c r="E61" s="537"/>
      <c r="F61" s="156">
        <f t="shared" si="4"/>
        <v>0</v>
      </c>
    </row>
    <row r="62" spans="1:6" s="272" customFormat="1" ht="25.5">
      <c r="A62" s="161" t="s">
        <v>98</v>
      </c>
      <c r="B62" s="296" t="s">
        <v>147</v>
      </c>
      <c r="C62" s="322" t="s">
        <v>146</v>
      </c>
      <c r="D62" s="365">
        <v>180</v>
      </c>
      <c r="E62" s="537"/>
      <c r="F62" s="156">
        <f t="shared" si="4"/>
        <v>0</v>
      </c>
    </row>
    <row r="63" spans="1:6" s="272" customFormat="1" ht="25.5">
      <c r="A63" s="161" t="s">
        <v>99</v>
      </c>
      <c r="B63" s="268" t="s">
        <v>453</v>
      </c>
      <c r="C63" s="366" t="s">
        <v>455</v>
      </c>
      <c r="D63" s="338">
        <v>180</v>
      </c>
      <c r="E63" s="537"/>
      <c r="F63" s="156">
        <f t="shared" si="4"/>
        <v>0</v>
      </c>
    </row>
    <row r="64" spans="1:6" s="272" customFormat="1" ht="25.5">
      <c r="A64" s="161" t="s">
        <v>100</v>
      </c>
      <c r="B64" s="268" t="s">
        <v>454</v>
      </c>
      <c r="C64" s="366" t="s">
        <v>455</v>
      </c>
      <c r="D64" s="338">
        <v>180</v>
      </c>
      <c r="E64" s="537"/>
      <c r="F64" s="156">
        <f t="shared" si="4"/>
        <v>0</v>
      </c>
    </row>
    <row r="65" spans="1:6" s="272" customFormat="1" ht="102">
      <c r="A65" s="161" t="s">
        <v>161</v>
      </c>
      <c r="B65" s="297" t="s">
        <v>46</v>
      </c>
      <c r="C65" s="318" t="s">
        <v>9</v>
      </c>
      <c r="D65" s="319">
        <f>D7</f>
        <v>210.8</v>
      </c>
      <c r="E65" s="537"/>
      <c r="F65" s="156">
        <f t="shared" si="4"/>
        <v>0</v>
      </c>
    </row>
    <row r="66" spans="1:6" s="272" customFormat="1" ht="51.75" thickBot="1">
      <c r="A66" s="161" t="s">
        <v>162</v>
      </c>
      <c r="B66" s="278" t="s">
        <v>148</v>
      </c>
      <c r="C66" s="318" t="s">
        <v>6</v>
      </c>
      <c r="D66" s="319">
        <v>3</v>
      </c>
      <c r="E66" s="537"/>
      <c r="F66" s="156">
        <f t="shared" si="4"/>
        <v>0</v>
      </c>
    </row>
    <row r="67" spans="1:6" ht="15" thickBot="1">
      <c r="A67" s="87" t="s">
        <v>40</v>
      </c>
      <c r="B67" s="368" t="s">
        <v>10</v>
      </c>
      <c r="C67" s="369"/>
      <c r="D67" s="370"/>
      <c r="E67" s="371"/>
      <c r="F67" s="107">
        <f>SUM(F55:F66)</f>
        <v>0</v>
      </c>
    </row>
    <row r="68" spans="1:6" ht="15" thickBot="1">
      <c r="A68" s="97"/>
      <c r="B68" s="372"/>
      <c r="C68" s="373"/>
      <c r="D68" s="374"/>
      <c r="E68" s="375"/>
      <c r="F68" s="98"/>
    </row>
    <row r="69" spans="1:6" ht="15" thickBot="1">
      <c r="A69" s="88"/>
      <c r="B69" s="376" t="s">
        <v>165</v>
      </c>
      <c r="C69" s="377"/>
      <c r="D69" s="378"/>
      <c r="E69" s="379"/>
      <c r="F69" s="89">
        <f>F12+F38+F51+F67</f>
        <v>0</v>
      </c>
    </row>
  </sheetData>
  <sheetProtection algorithmName="SHA-512" hashValue="dS8qliuf4g5a4pbppX7R+N3zL9ExV/Q8uImhMgfBNRQeivgIgjWIFMw9z6/rdcPT5mMSv1UeAFVxwJLnhoGlLw==" saltValue="MsuIqMuCjdGlQtKMAyvTqg==" spinCount="100000" sheet="1" objects="1" scenarios="1"/>
  <phoneticPr fontId="61"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1" manualBreakCount="1">
    <brk id="52" max="5"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369A9-3D4E-4259-8554-182B4C01CD64}">
  <dimension ref="A1:F60"/>
  <sheetViews>
    <sheetView view="pageBreakPreview" topLeftCell="A45" zoomScaleNormal="100" zoomScaleSheetLayoutView="100" workbookViewId="0">
      <selection activeCell="I56" sqref="I56"/>
    </sheetView>
  </sheetViews>
  <sheetFormatPr defaultColWidth="9" defaultRowHeight="14.25"/>
  <cols>
    <col min="1" max="1" width="6.28515625" style="80" bestFit="1" customWidth="1"/>
    <col min="2" max="2" width="42.7109375" style="303" customWidth="1"/>
    <col min="3" max="3" width="6.5703125" style="302" bestFit="1" customWidth="1"/>
    <col min="4" max="4" width="8.42578125" style="304" bestFit="1" customWidth="1"/>
    <col min="5" max="5" width="11.85546875" style="330" customWidth="1"/>
    <col min="6" max="6" width="12.7109375" style="172" customWidth="1"/>
    <col min="7" max="16384" width="9" style="299"/>
  </cols>
  <sheetData>
    <row r="1" spans="1:6" s="272" customFormat="1" ht="15.75">
      <c r="A1" s="152" t="s">
        <v>104</v>
      </c>
      <c r="B1" s="271" t="s">
        <v>172</v>
      </c>
      <c r="C1" s="300"/>
      <c r="D1" s="301"/>
      <c r="E1" s="330"/>
      <c r="F1" s="164"/>
    </row>
    <row r="2" spans="1:6" s="272" customFormat="1" ht="16.5" thickBot="1">
      <c r="A2" s="152"/>
      <c r="B2" s="271"/>
      <c r="C2" s="300"/>
      <c r="D2" s="301"/>
      <c r="E2" s="330"/>
      <c r="F2" s="164"/>
    </row>
    <row r="3" spans="1:6" s="272" customFormat="1" ht="26.25" thickBot="1">
      <c r="A3" s="83" t="s">
        <v>0</v>
      </c>
      <c r="B3" s="305" t="s">
        <v>1</v>
      </c>
      <c r="C3" s="305" t="s">
        <v>2</v>
      </c>
      <c r="D3" s="306" t="s">
        <v>3</v>
      </c>
      <c r="E3" s="381" t="s">
        <v>4</v>
      </c>
      <c r="F3" s="165" t="s">
        <v>5</v>
      </c>
    </row>
    <row r="4" spans="1:6" s="273" customFormat="1" ht="13.5" thickBot="1">
      <c r="A4" s="147"/>
      <c r="B4" s="308"/>
      <c r="C4" s="308"/>
      <c r="D4" s="309"/>
      <c r="E4" s="382"/>
      <c r="F4" s="166"/>
    </row>
    <row r="5" spans="1:6" s="272" customFormat="1" ht="13.5" thickBot="1">
      <c r="A5" s="94"/>
      <c r="B5" s="311" t="s">
        <v>29</v>
      </c>
      <c r="C5" s="312"/>
      <c r="D5" s="313"/>
      <c r="E5" s="383"/>
      <c r="F5" s="167"/>
    </row>
    <row r="6" spans="1:6" s="272" customFormat="1" ht="25.5">
      <c r="A6" s="91" t="s">
        <v>59</v>
      </c>
      <c r="B6" s="275" t="s">
        <v>44</v>
      </c>
      <c r="C6" s="318" t="s">
        <v>9</v>
      </c>
      <c r="D6" s="319">
        <v>103.44</v>
      </c>
      <c r="E6" s="537"/>
      <c r="F6" s="155">
        <f t="shared" ref="F6:F10" si="0">D6*E6</f>
        <v>0</v>
      </c>
    </row>
    <row r="7" spans="1:6" s="272" customFormat="1" ht="25.5">
      <c r="A7" s="91" t="s">
        <v>67</v>
      </c>
      <c r="B7" s="278" t="s">
        <v>24</v>
      </c>
      <c r="C7" s="318" t="s">
        <v>6</v>
      </c>
      <c r="D7" s="319">
        <v>7</v>
      </c>
      <c r="E7" s="537"/>
      <c r="F7" s="155">
        <f t="shared" si="0"/>
        <v>0</v>
      </c>
    </row>
    <row r="8" spans="1:6" s="272" customFormat="1" ht="38.25">
      <c r="A8" s="91" t="s">
        <v>66</v>
      </c>
      <c r="B8" s="278" t="s">
        <v>128</v>
      </c>
      <c r="C8" s="321" t="s">
        <v>129</v>
      </c>
      <c r="D8" s="319">
        <v>3</v>
      </c>
      <c r="E8" s="537"/>
      <c r="F8" s="155">
        <f t="shared" si="0"/>
        <v>0</v>
      </c>
    </row>
    <row r="9" spans="1:6" s="272" customFormat="1" ht="38.25">
      <c r="A9" s="91" t="s">
        <v>65</v>
      </c>
      <c r="B9" s="279" t="s">
        <v>45</v>
      </c>
      <c r="C9" s="318" t="s">
        <v>9</v>
      </c>
      <c r="D9" s="319">
        <v>207</v>
      </c>
      <c r="E9" s="537"/>
      <c r="F9" s="155">
        <f t="shared" si="0"/>
        <v>0</v>
      </c>
    </row>
    <row r="10" spans="1:6" s="272" customFormat="1" ht="39" thickBot="1">
      <c r="A10" s="91" t="s">
        <v>64</v>
      </c>
      <c r="B10" s="275" t="s">
        <v>48</v>
      </c>
      <c r="C10" s="322" t="s">
        <v>123</v>
      </c>
      <c r="D10" s="319">
        <v>300</v>
      </c>
      <c r="E10" s="537"/>
      <c r="F10" s="155">
        <f t="shared" si="0"/>
        <v>0</v>
      </c>
    </row>
    <row r="11" spans="1:6" s="272" customFormat="1" ht="13.5" thickBot="1">
      <c r="A11" s="84" t="s">
        <v>34</v>
      </c>
      <c r="B11" s="323" t="s">
        <v>12</v>
      </c>
      <c r="C11" s="324"/>
      <c r="D11" s="325"/>
      <c r="E11" s="326"/>
      <c r="F11" s="168">
        <f>SUM(F6:F10)</f>
        <v>0</v>
      </c>
    </row>
    <row r="12" spans="1:6" s="272" customFormat="1" ht="13.5" thickBot="1">
      <c r="A12" s="78"/>
      <c r="B12" s="327"/>
      <c r="C12" s="328"/>
      <c r="D12" s="329"/>
      <c r="E12" s="330"/>
      <c r="F12" s="164"/>
    </row>
    <row r="13" spans="1:6" s="272" customFormat="1" ht="13.5" thickBot="1">
      <c r="A13" s="94"/>
      <c r="B13" s="331" t="s">
        <v>35</v>
      </c>
      <c r="C13" s="332"/>
      <c r="D13" s="333"/>
      <c r="E13" s="334"/>
      <c r="F13" s="173"/>
    </row>
    <row r="14" spans="1:6" s="272" customFormat="1" ht="63.75">
      <c r="A14" s="79"/>
      <c r="B14" s="280" t="s">
        <v>47</v>
      </c>
      <c r="C14" s="315"/>
      <c r="D14" s="316"/>
      <c r="E14" s="317"/>
      <c r="F14" s="155"/>
    </row>
    <row r="15" spans="1:6" s="272" customFormat="1" ht="51">
      <c r="A15" s="76"/>
      <c r="B15" s="281" t="s">
        <v>21</v>
      </c>
      <c r="C15" s="318"/>
      <c r="D15" s="319"/>
      <c r="E15" s="320"/>
      <c r="F15" s="162"/>
    </row>
    <row r="16" spans="1:6" s="272" customFormat="1" ht="38.25">
      <c r="A16" s="158" t="s">
        <v>68</v>
      </c>
      <c r="B16" s="275" t="s">
        <v>49</v>
      </c>
      <c r="C16" s="318" t="s">
        <v>124</v>
      </c>
      <c r="D16" s="319">
        <v>3.57</v>
      </c>
      <c r="E16" s="537"/>
      <c r="F16" s="162">
        <f>D16*E16</f>
        <v>0</v>
      </c>
    </row>
    <row r="17" spans="1:6" s="272" customFormat="1" ht="38.25">
      <c r="A17" s="158" t="s">
        <v>69</v>
      </c>
      <c r="B17" s="282" t="s">
        <v>130</v>
      </c>
      <c r="C17" s="318" t="s">
        <v>124</v>
      </c>
      <c r="D17" s="319">
        <v>40.81</v>
      </c>
      <c r="E17" s="537"/>
      <c r="F17" s="162">
        <f t="shared" ref="F17:F34" si="1">D17*E17</f>
        <v>0</v>
      </c>
    </row>
    <row r="18" spans="1:6" s="272" customFormat="1" ht="38.25">
      <c r="A18" s="158" t="s">
        <v>70</v>
      </c>
      <c r="B18" s="275" t="s">
        <v>131</v>
      </c>
      <c r="C18" s="318" t="s">
        <v>124</v>
      </c>
      <c r="D18" s="319">
        <v>25</v>
      </c>
      <c r="E18" s="537"/>
      <c r="F18" s="162">
        <f t="shared" si="1"/>
        <v>0</v>
      </c>
    </row>
    <row r="19" spans="1:6" s="272" customFormat="1" ht="51">
      <c r="A19" s="158" t="s">
        <v>71</v>
      </c>
      <c r="B19" s="283" t="s">
        <v>114</v>
      </c>
      <c r="C19" s="318"/>
      <c r="D19" s="319"/>
      <c r="E19" s="320"/>
      <c r="F19" s="162">
        <f t="shared" si="1"/>
        <v>0</v>
      </c>
    </row>
    <row r="20" spans="1:6" s="272" customFormat="1">
      <c r="A20" s="77"/>
      <c r="B20" s="275" t="s">
        <v>52</v>
      </c>
      <c r="C20" s="318" t="s">
        <v>124</v>
      </c>
      <c r="D20" s="319">
        <v>212.19</v>
      </c>
      <c r="E20" s="537"/>
      <c r="F20" s="162">
        <f t="shared" si="1"/>
        <v>0</v>
      </c>
    </row>
    <row r="21" spans="1:6" s="272" customFormat="1">
      <c r="A21" s="77"/>
      <c r="B21" s="275" t="s">
        <v>132</v>
      </c>
      <c r="C21" s="318" t="s">
        <v>124</v>
      </c>
      <c r="D21" s="319">
        <v>12.83</v>
      </c>
      <c r="E21" s="537"/>
      <c r="F21" s="162">
        <f t="shared" si="1"/>
        <v>0</v>
      </c>
    </row>
    <row r="22" spans="1:6" s="272" customFormat="1" ht="38.25">
      <c r="A22" s="158" t="s">
        <v>72</v>
      </c>
      <c r="B22" s="284" t="s">
        <v>25</v>
      </c>
      <c r="C22" s="335" t="s">
        <v>133</v>
      </c>
      <c r="D22" s="319">
        <f>D6*2</f>
        <v>206.88</v>
      </c>
      <c r="E22" s="537"/>
      <c r="F22" s="162">
        <f t="shared" si="1"/>
        <v>0</v>
      </c>
    </row>
    <row r="23" spans="1:6" s="272" customFormat="1" ht="76.5">
      <c r="A23" s="158" t="s">
        <v>73</v>
      </c>
      <c r="B23" s="275" t="s">
        <v>50</v>
      </c>
      <c r="C23" s="318" t="s">
        <v>6</v>
      </c>
      <c r="D23" s="319">
        <v>15</v>
      </c>
      <c r="E23" s="537"/>
      <c r="F23" s="162">
        <f t="shared" si="1"/>
        <v>0</v>
      </c>
    </row>
    <row r="24" spans="1:6" s="272" customFormat="1" ht="38.25">
      <c r="A24" s="158" t="s">
        <v>74</v>
      </c>
      <c r="B24" s="275" t="s">
        <v>43</v>
      </c>
      <c r="C24" s="322" t="s">
        <v>123</v>
      </c>
      <c r="D24" s="319">
        <v>154.26</v>
      </c>
      <c r="E24" s="537"/>
      <c r="F24" s="162">
        <f t="shared" si="1"/>
        <v>0</v>
      </c>
    </row>
    <row r="25" spans="1:6" s="272" customFormat="1" ht="51">
      <c r="A25" s="158" t="s">
        <v>75</v>
      </c>
      <c r="B25" s="282" t="s">
        <v>134</v>
      </c>
      <c r="C25" s="318" t="s">
        <v>124</v>
      </c>
      <c r="D25" s="319">
        <v>13.45</v>
      </c>
      <c r="E25" s="537"/>
      <c r="F25" s="162">
        <f t="shared" si="1"/>
        <v>0</v>
      </c>
    </row>
    <row r="26" spans="1:6" s="272" customFormat="1" ht="63.75">
      <c r="A26" s="158" t="s">
        <v>76</v>
      </c>
      <c r="B26" s="282" t="s">
        <v>443</v>
      </c>
      <c r="C26" s="318" t="s">
        <v>124</v>
      </c>
      <c r="D26" s="319">
        <v>49.65</v>
      </c>
      <c r="E26" s="537"/>
      <c r="F26" s="162">
        <f t="shared" si="1"/>
        <v>0</v>
      </c>
    </row>
    <row r="27" spans="1:6" s="272" customFormat="1" ht="89.25">
      <c r="A27" s="158" t="s">
        <v>77</v>
      </c>
      <c r="B27" s="275" t="s">
        <v>135</v>
      </c>
      <c r="C27" s="318" t="s">
        <v>124</v>
      </c>
      <c r="D27" s="319">
        <v>158.61000000000001</v>
      </c>
      <c r="E27" s="537"/>
      <c r="F27" s="162">
        <f t="shared" si="1"/>
        <v>0</v>
      </c>
    </row>
    <row r="28" spans="1:6" s="272" customFormat="1" ht="51">
      <c r="A28" s="77" t="s">
        <v>78</v>
      </c>
      <c r="B28" s="285" t="s">
        <v>444</v>
      </c>
      <c r="C28" s="322" t="s">
        <v>124</v>
      </c>
      <c r="D28" s="336">
        <v>40.81</v>
      </c>
      <c r="E28" s="538"/>
      <c r="F28" s="267">
        <f t="shared" si="1"/>
        <v>0</v>
      </c>
    </row>
    <row r="29" spans="1:6" s="272" customFormat="1" ht="38.25">
      <c r="A29" s="158" t="s">
        <v>79</v>
      </c>
      <c r="B29" s="286" t="s">
        <v>445</v>
      </c>
      <c r="C29" s="337" t="s">
        <v>136</v>
      </c>
      <c r="D29" s="338">
        <v>27.34</v>
      </c>
      <c r="E29" s="537"/>
      <c r="F29" s="162">
        <f t="shared" si="1"/>
        <v>0</v>
      </c>
    </row>
    <row r="30" spans="1:6" s="272" customFormat="1" ht="38.25">
      <c r="A30" s="77" t="s">
        <v>80</v>
      </c>
      <c r="B30" s="287" t="s">
        <v>442</v>
      </c>
      <c r="C30" s="318" t="s">
        <v>9</v>
      </c>
      <c r="D30" s="319">
        <v>103.44</v>
      </c>
      <c r="E30" s="537"/>
      <c r="F30" s="162">
        <f t="shared" si="1"/>
        <v>0</v>
      </c>
    </row>
    <row r="31" spans="1:6" s="272" customFormat="1" ht="38.25">
      <c r="A31" s="158" t="s">
        <v>84</v>
      </c>
      <c r="B31" s="287" t="s">
        <v>51</v>
      </c>
      <c r="C31" s="318" t="s">
        <v>124</v>
      </c>
      <c r="D31" s="319">
        <v>224.73</v>
      </c>
      <c r="E31" s="537"/>
      <c r="F31" s="162">
        <f t="shared" si="1"/>
        <v>0</v>
      </c>
    </row>
    <row r="32" spans="1:6" s="272" customFormat="1" ht="38.25">
      <c r="A32" s="77" t="s">
        <v>83</v>
      </c>
      <c r="B32" s="275" t="s">
        <v>137</v>
      </c>
      <c r="C32" s="322" t="s">
        <v>123</v>
      </c>
      <c r="D32" s="319">
        <v>300</v>
      </c>
      <c r="E32" s="537"/>
      <c r="F32" s="162">
        <f t="shared" si="1"/>
        <v>0</v>
      </c>
    </row>
    <row r="33" spans="1:6" s="272" customFormat="1" ht="38.25">
      <c r="A33" s="158" t="s">
        <v>82</v>
      </c>
      <c r="B33" s="275" t="s">
        <v>55</v>
      </c>
      <c r="C33" s="322" t="s">
        <v>124</v>
      </c>
      <c r="D33" s="319">
        <v>3.57</v>
      </c>
      <c r="E33" s="537"/>
      <c r="F33" s="162">
        <f t="shared" si="1"/>
        <v>0</v>
      </c>
    </row>
    <row r="34" spans="1:6" s="272" customFormat="1" ht="26.25" thickBot="1">
      <c r="A34" s="77" t="s">
        <v>81</v>
      </c>
      <c r="B34" s="275" t="s">
        <v>138</v>
      </c>
      <c r="C34" s="322" t="s">
        <v>123</v>
      </c>
      <c r="D34" s="319">
        <f>D33/0.2</f>
        <v>17.849999999999998</v>
      </c>
      <c r="E34" s="537"/>
      <c r="F34" s="162">
        <f t="shared" si="1"/>
        <v>0</v>
      </c>
    </row>
    <row r="35" spans="1:6" s="272" customFormat="1" ht="13.5" thickBot="1">
      <c r="A35" s="85" t="s">
        <v>36</v>
      </c>
      <c r="B35" s="341" t="s">
        <v>11</v>
      </c>
      <c r="C35" s="342"/>
      <c r="D35" s="343"/>
      <c r="E35" s="404"/>
      <c r="F35" s="103">
        <f>SUM(F16:F34)</f>
        <v>0</v>
      </c>
    </row>
    <row r="36" spans="1:6" s="272" customFormat="1" ht="13.5" thickBot="1">
      <c r="A36" s="93"/>
      <c r="B36" s="388"/>
      <c r="C36" s="389"/>
      <c r="D36" s="405"/>
      <c r="E36" s="406"/>
      <c r="F36" s="101"/>
    </row>
    <row r="37" spans="1:6" s="272" customFormat="1" ht="13.5" thickBot="1">
      <c r="A37" s="95"/>
      <c r="B37" s="81" t="s">
        <v>37</v>
      </c>
      <c r="C37" s="346"/>
      <c r="D37" s="347"/>
      <c r="E37" s="407"/>
      <c r="F37" s="104"/>
    </row>
    <row r="38" spans="1:6" s="272" customFormat="1" ht="63.75">
      <c r="A38" s="79"/>
      <c r="B38" s="401" t="s">
        <v>20</v>
      </c>
      <c r="C38" s="408"/>
      <c r="D38" s="409"/>
      <c r="E38" s="410"/>
      <c r="F38" s="164"/>
    </row>
    <row r="39" spans="1:6" s="272" customFormat="1" ht="76.5">
      <c r="A39" s="161" t="s">
        <v>85</v>
      </c>
      <c r="B39" s="402" t="s">
        <v>456</v>
      </c>
      <c r="C39" s="318" t="s">
        <v>9</v>
      </c>
      <c r="D39" s="319">
        <v>91.14</v>
      </c>
      <c r="E39" s="537"/>
      <c r="F39" s="156">
        <f>D39*E39</f>
        <v>0</v>
      </c>
    </row>
    <row r="40" spans="1:6" s="272" customFormat="1" ht="51">
      <c r="A40" s="161" t="s">
        <v>86</v>
      </c>
      <c r="B40" s="287" t="s">
        <v>457</v>
      </c>
      <c r="C40" s="318" t="s">
        <v>6</v>
      </c>
      <c r="D40" s="319">
        <v>1</v>
      </c>
      <c r="E40" s="537"/>
      <c r="F40" s="156">
        <f t="shared" ref="F40:F43" si="2">D40*E40</f>
        <v>0</v>
      </c>
    </row>
    <row r="41" spans="1:6" s="272" customFormat="1" ht="25.5">
      <c r="A41" s="161" t="s">
        <v>87</v>
      </c>
      <c r="B41" s="275" t="s">
        <v>142</v>
      </c>
      <c r="C41" s="318" t="s">
        <v>9</v>
      </c>
      <c r="D41" s="319">
        <v>103.44</v>
      </c>
      <c r="E41" s="537"/>
      <c r="F41" s="156">
        <f t="shared" si="2"/>
        <v>0</v>
      </c>
    </row>
    <row r="42" spans="1:6" s="272" customFormat="1" ht="51">
      <c r="A42" s="161" t="s">
        <v>88</v>
      </c>
      <c r="B42" s="275" t="s">
        <v>150</v>
      </c>
      <c r="C42" s="318" t="s">
        <v>9</v>
      </c>
      <c r="D42" s="319">
        <v>12.3</v>
      </c>
      <c r="E42" s="537"/>
      <c r="F42" s="156">
        <f t="shared" si="2"/>
        <v>0</v>
      </c>
    </row>
    <row r="43" spans="1:6" s="272" customFormat="1" ht="26.25" thickBot="1">
      <c r="A43" s="161" t="s">
        <v>89</v>
      </c>
      <c r="B43" s="275" t="s">
        <v>151</v>
      </c>
      <c r="C43" s="318" t="s">
        <v>6</v>
      </c>
      <c r="D43" s="319">
        <v>1</v>
      </c>
      <c r="E43" s="537"/>
      <c r="F43" s="156">
        <f t="shared" si="2"/>
        <v>0</v>
      </c>
    </row>
    <row r="44" spans="1:6" s="272" customFormat="1" ht="13.5" thickBot="1">
      <c r="A44" s="86" t="s">
        <v>38</v>
      </c>
      <c r="B44" s="353" t="s">
        <v>22</v>
      </c>
      <c r="C44" s="354"/>
      <c r="D44" s="355"/>
      <c r="E44" s="394"/>
      <c r="F44" s="105">
        <f>SUM(F39:F43)</f>
        <v>0</v>
      </c>
    </row>
    <row r="45" spans="1:6" s="272" customFormat="1" ht="13.5" thickBot="1">
      <c r="A45" s="93"/>
      <c r="B45" s="395"/>
      <c r="C45" s="396"/>
      <c r="D45" s="411"/>
      <c r="E45" s="398"/>
      <c r="F45" s="101"/>
    </row>
    <row r="46" spans="1:6" s="272" customFormat="1" ht="13.5" thickBot="1">
      <c r="A46" s="94"/>
      <c r="B46" s="360" t="s">
        <v>39</v>
      </c>
      <c r="C46" s="361"/>
      <c r="D46" s="362"/>
      <c r="E46" s="400"/>
      <c r="F46" s="106"/>
    </row>
    <row r="47" spans="1:6" s="272" customFormat="1" ht="76.5">
      <c r="A47" s="79"/>
      <c r="B47" s="403" t="s">
        <v>8</v>
      </c>
      <c r="C47" s="412"/>
      <c r="D47" s="413"/>
      <c r="E47" s="410"/>
      <c r="F47" s="164"/>
    </row>
    <row r="48" spans="1:6" s="272" customFormat="1" ht="25.5">
      <c r="A48" s="161" t="s">
        <v>91</v>
      </c>
      <c r="B48" s="275" t="s">
        <v>41</v>
      </c>
      <c r="C48" s="318" t="s">
        <v>15</v>
      </c>
      <c r="D48" s="319">
        <v>4</v>
      </c>
      <c r="E48" s="537"/>
      <c r="F48" s="156">
        <f>D48*E48</f>
        <v>0</v>
      </c>
    </row>
    <row r="49" spans="1:6" s="272" customFormat="1" ht="25.5">
      <c r="A49" s="161" t="s">
        <v>92</v>
      </c>
      <c r="B49" s="275" t="s">
        <v>57</v>
      </c>
      <c r="C49" s="318" t="s">
        <v>28</v>
      </c>
      <c r="D49" s="319">
        <v>8</v>
      </c>
      <c r="E49" s="537"/>
      <c r="F49" s="156">
        <f t="shared" ref="F49:F57" si="3">D49*E49</f>
        <v>0</v>
      </c>
    </row>
    <row r="50" spans="1:6" s="272" customFormat="1" ht="25.5">
      <c r="A50" s="161" t="s">
        <v>93</v>
      </c>
      <c r="B50" s="293" t="s">
        <v>42</v>
      </c>
      <c r="C50" s="322" t="s">
        <v>9</v>
      </c>
      <c r="D50" s="364">
        <v>103.44</v>
      </c>
      <c r="E50" s="537"/>
      <c r="F50" s="156">
        <f t="shared" si="3"/>
        <v>0</v>
      </c>
    </row>
    <row r="51" spans="1:6" s="272" customFormat="1" ht="38.25">
      <c r="A51" s="161" t="s">
        <v>94</v>
      </c>
      <c r="B51" s="294" t="s">
        <v>458</v>
      </c>
      <c r="C51" s="321" t="s">
        <v>127</v>
      </c>
      <c r="D51" s="365">
        <v>103.44</v>
      </c>
      <c r="E51" s="537"/>
      <c r="F51" s="156">
        <f t="shared" si="3"/>
        <v>0</v>
      </c>
    </row>
    <row r="52" spans="1:6" s="272" customFormat="1" ht="38.25">
      <c r="A52" s="161" t="s">
        <v>95</v>
      </c>
      <c r="B52" s="296" t="s">
        <v>145</v>
      </c>
      <c r="C52" s="322" t="s">
        <v>146</v>
      </c>
      <c r="D52" s="365">
        <v>140</v>
      </c>
      <c r="E52" s="537"/>
      <c r="F52" s="156">
        <f t="shared" si="3"/>
        <v>0</v>
      </c>
    </row>
    <row r="53" spans="1:6" s="272" customFormat="1" ht="25.5">
      <c r="A53" s="161" t="s">
        <v>96</v>
      </c>
      <c r="B53" s="296" t="s">
        <v>147</v>
      </c>
      <c r="C53" s="322" t="s">
        <v>146</v>
      </c>
      <c r="D53" s="365">
        <v>300</v>
      </c>
      <c r="E53" s="537"/>
      <c r="F53" s="156">
        <f t="shared" si="3"/>
        <v>0</v>
      </c>
    </row>
    <row r="54" spans="1:6" s="272" customFormat="1" ht="25.5">
      <c r="A54" s="161" t="s">
        <v>97</v>
      </c>
      <c r="B54" s="268" t="s">
        <v>448</v>
      </c>
      <c r="C54" s="366" t="s">
        <v>455</v>
      </c>
      <c r="D54" s="338">
        <v>300</v>
      </c>
      <c r="E54" s="537"/>
      <c r="F54" s="156">
        <f t="shared" si="3"/>
        <v>0</v>
      </c>
    </row>
    <row r="55" spans="1:6" s="272" customFormat="1" ht="25.5">
      <c r="A55" s="161" t="s">
        <v>98</v>
      </c>
      <c r="B55" s="268" t="s">
        <v>449</v>
      </c>
      <c r="C55" s="366" t="s">
        <v>455</v>
      </c>
      <c r="D55" s="338">
        <v>300</v>
      </c>
      <c r="E55" s="537"/>
      <c r="F55" s="156">
        <f t="shared" si="3"/>
        <v>0</v>
      </c>
    </row>
    <row r="56" spans="1:6" s="272" customFormat="1" ht="114.75">
      <c r="A56" s="161" t="s">
        <v>99</v>
      </c>
      <c r="B56" s="297" t="s">
        <v>46</v>
      </c>
      <c r="C56" s="318" t="s">
        <v>9</v>
      </c>
      <c r="D56" s="319">
        <f>D6</f>
        <v>103.44</v>
      </c>
      <c r="E56" s="537"/>
      <c r="F56" s="156">
        <f t="shared" si="3"/>
        <v>0</v>
      </c>
    </row>
    <row r="57" spans="1:6" s="272" customFormat="1" ht="51.75" thickBot="1">
      <c r="A57" s="161" t="s">
        <v>100</v>
      </c>
      <c r="B57" s="278" t="s">
        <v>148</v>
      </c>
      <c r="C57" s="318" t="s">
        <v>6</v>
      </c>
      <c r="D57" s="319">
        <v>6</v>
      </c>
      <c r="E57" s="537"/>
      <c r="F57" s="156">
        <f t="shared" si="3"/>
        <v>0</v>
      </c>
    </row>
    <row r="58" spans="1:6" ht="15" thickBot="1">
      <c r="A58" s="87" t="s">
        <v>40</v>
      </c>
      <c r="B58" s="368" t="s">
        <v>10</v>
      </c>
      <c r="C58" s="369"/>
      <c r="D58" s="370"/>
      <c r="E58" s="371"/>
      <c r="F58" s="107">
        <f>SUM(F48:F57)</f>
        <v>0</v>
      </c>
    </row>
    <row r="59" spans="1:6" ht="15" thickBot="1">
      <c r="A59" s="97"/>
      <c r="B59" s="372"/>
      <c r="C59" s="373"/>
      <c r="D59" s="374"/>
      <c r="E59" s="375"/>
      <c r="F59" s="98"/>
    </row>
    <row r="60" spans="1:6" ht="15" thickBot="1">
      <c r="A60" s="88"/>
      <c r="B60" s="376" t="s">
        <v>171</v>
      </c>
      <c r="C60" s="377"/>
      <c r="D60" s="378"/>
      <c r="E60" s="379"/>
      <c r="F60" s="89">
        <f>F11+F35+F44+F58</f>
        <v>0</v>
      </c>
    </row>
  </sheetData>
  <sheetProtection algorithmName="SHA-512" hashValue="OK/B+b9Ts2UqrEXHItVEwiYnPeqWVrvj6RSZUd0PIw9afRILTipvvJDFIHn+VQl6FiPdEpJOGSUklEjrzZ27+g==" saltValue="Oz6Hj9hsmGZCypqnDMeu6A==" spinCount="100000" sheet="1" objects="1" scenarios="1"/>
  <phoneticPr fontId="61"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2A59D-C19B-4227-AB6D-4974806CD966}">
  <dimension ref="A1:K2641"/>
  <sheetViews>
    <sheetView tabSelected="1" view="pageBreakPreview" topLeftCell="A22" zoomScaleNormal="100" zoomScaleSheetLayoutView="100" workbookViewId="0">
      <selection activeCell="K25" sqref="K25"/>
    </sheetView>
  </sheetViews>
  <sheetFormatPr defaultRowHeight="12.75"/>
  <cols>
    <col min="1" max="1" width="8.42578125" style="184" bestFit="1" customWidth="1"/>
    <col min="2" max="2" width="38.7109375" style="479" customWidth="1"/>
    <col min="3" max="3" width="7.42578125" style="465" customWidth="1"/>
    <col min="4" max="4" width="9.140625" style="466" customWidth="1"/>
    <col min="5" max="5" width="12" style="467" customWidth="1"/>
    <col min="6" max="6" width="13" style="209" customWidth="1"/>
    <col min="7" max="256" width="9.140625" style="416"/>
    <col min="257" max="257" width="6.140625" style="416" customWidth="1"/>
    <col min="258" max="258" width="66.5703125" style="416" customWidth="1"/>
    <col min="259" max="259" width="7.42578125" style="416" customWidth="1"/>
    <col min="260" max="261" width="9.140625" style="416"/>
    <col min="262" max="262" width="8.7109375" style="416" customWidth="1"/>
    <col min="263" max="512" width="9.140625" style="416"/>
    <col min="513" max="513" width="6.140625" style="416" customWidth="1"/>
    <col min="514" max="514" width="66.5703125" style="416" customWidth="1"/>
    <col min="515" max="515" width="7.42578125" style="416" customWidth="1"/>
    <col min="516" max="517" width="9.140625" style="416"/>
    <col min="518" max="518" width="8.7109375" style="416" customWidth="1"/>
    <col min="519" max="768" width="9.140625" style="416"/>
    <col min="769" max="769" width="6.140625" style="416" customWidth="1"/>
    <col min="770" max="770" width="66.5703125" style="416" customWidth="1"/>
    <col min="771" max="771" width="7.42578125" style="416" customWidth="1"/>
    <col min="772" max="773" width="9.140625" style="416"/>
    <col min="774" max="774" width="8.7109375" style="416" customWidth="1"/>
    <col min="775" max="1024" width="9.140625" style="416"/>
    <col min="1025" max="1025" width="6.140625" style="416" customWidth="1"/>
    <col min="1026" max="1026" width="66.5703125" style="416" customWidth="1"/>
    <col min="1027" max="1027" width="7.42578125" style="416" customWidth="1"/>
    <col min="1028" max="1029" width="9.140625" style="416"/>
    <col min="1030" max="1030" width="8.7109375" style="416" customWidth="1"/>
    <col min="1031" max="1280" width="9.140625" style="416"/>
    <col min="1281" max="1281" width="6.140625" style="416" customWidth="1"/>
    <col min="1282" max="1282" width="66.5703125" style="416" customWidth="1"/>
    <col min="1283" max="1283" width="7.42578125" style="416" customWidth="1"/>
    <col min="1284" max="1285" width="9.140625" style="416"/>
    <col min="1286" max="1286" width="8.7109375" style="416" customWidth="1"/>
    <col min="1287" max="1536" width="9.140625" style="416"/>
    <col min="1537" max="1537" width="6.140625" style="416" customWidth="1"/>
    <col min="1538" max="1538" width="66.5703125" style="416" customWidth="1"/>
    <col min="1539" max="1539" width="7.42578125" style="416" customWidth="1"/>
    <col min="1540" max="1541" width="9.140625" style="416"/>
    <col min="1542" max="1542" width="8.7109375" style="416" customWidth="1"/>
    <col min="1543" max="1792" width="9.140625" style="416"/>
    <col min="1793" max="1793" width="6.140625" style="416" customWidth="1"/>
    <col min="1794" max="1794" width="66.5703125" style="416" customWidth="1"/>
    <col min="1795" max="1795" width="7.42578125" style="416" customWidth="1"/>
    <col min="1796" max="1797" width="9.140625" style="416"/>
    <col min="1798" max="1798" width="8.7109375" style="416" customWidth="1"/>
    <col min="1799" max="2048" width="9.140625" style="416"/>
    <col min="2049" max="2049" width="6.140625" style="416" customWidth="1"/>
    <col min="2050" max="2050" width="66.5703125" style="416" customWidth="1"/>
    <col min="2051" max="2051" width="7.42578125" style="416" customWidth="1"/>
    <col min="2052" max="2053" width="9.140625" style="416"/>
    <col min="2054" max="2054" width="8.7109375" style="416" customWidth="1"/>
    <col min="2055" max="2304" width="9.140625" style="416"/>
    <col min="2305" max="2305" width="6.140625" style="416" customWidth="1"/>
    <col min="2306" max="2306" width="66.5703125" style="416" customWidth="1"/>
    <col min="2307" max="2307" width="7.42578125" style="416" customWidth="1"/>
    <col min="2308" max="2309" width="9.140625" style="416"/>
    <col min="2310" max="2310" width="8.7109375" style="416" customWidth="1"/>
    <col min="2311" max="2560" width="9.140625" style="416"/>
    <col min="2561" max="2561" width="6.140625" style="416" customWidth="1"/>
    <col min="2562" max="2562" width="66.5703125" style="416" customWidth="1"/>
    <col min="2563" max="2563" width="7.42578125" style="416" customWidth="1"/>
    <col min="2564" max="2565" width="9.140625" style="416"/>
    <col min="2566" max="2566" width="8.7109375" style="416" customWidth="1"/>
    <col min="2567" max="2816" width="9.140625" style="416"/>
    <col min="2817" max="2817" width="6.140625" style="416" customWidth="1"/>
    <col min="2818" max="2818" width="66.5703125" style="416" customWidth="1"/>
    <col min="2819" max="2819" width="7.42578125" style="416" customWidth="1"/>
    <col min="2820" max="2821" width="9.140625" style="416"/>
    <col min="2822" max="2822" width="8.7109375" style="416" customWidth="1"/>
    <col min="2823" max="3072" width="9.140625" style="416"/>
    <col min="3073" max="3073" width="6.140625" style="416" customWidth="1"/>
    <col min="3074" max="3074" width="66.5703125" style="416" customWidth="1"/>
    <col min="3075" max="3075" width="7.42578125" style="416" customWidth="1"/>
    <col min="3076" max="3077" width="9.140625" style="416"/>
    <col min="3078" max="3078" width="8.7109375" style="416" customWidth="1"/>
    <col min="3079" max="3328" width="9.140625" style="416"/>
    <col min="3329" max="3329" width="6.140625" style="416" customWidth="1"/>
    <col min="3330" max="3330" width="66.5703125" style="416" customWidth="1"/>
    <col min="3331" max="3331" width="7.42578125" style="416" customWidth="1"/>
    <col min="3332" max="3333" width="9.140625" style="416"/>
    <col min="3334" max="3334" width="8.7109375" style="416" customWidth="1"/>
    <col min="3335" max="3584" width="9.140625" style="416"/>
    <col min="3585" max="3585" width="6.140625" style="416" customWidth="1"/>
    <col min="3586" max="3586" width="66.5703125" style="416" customWidth="1"/>
    <col min="3587" max="3587" width="7.42578125" style="416" customWidth="1"/>
    <col min="3588" max="3589" width="9.140625" style="416"/>
    <col min="3590" max="3590" width="8.7109375" style="416" customWidth="1"/>
    <col min="3591" max="3840" width="9.140625" style="416"/>
    <col min="3841" max="3841" width="6.140625" style="416" customWidth="1"/>
    <col min="3842" max="3842" width="66.5703125" style="416" customWidth="1"/>
    <col min="3843" max="3843" width="7.42578125" style="416" customWidth="1"/>
    <col min="3844" max="3845" width="9.140625" style="416"/>
    <col min="3846" max="3846" width="8.7109375" style="416" customWidth="1"/>
    <col min="3847" max="4096" width="9.140625" style="416"/>
    <col min="4097" max="4097" width="6.140625" style="416" customWidth="1"/>
    <col min="4098" max="4098" width="66.5703125" style="416" customWidth="1"/>
    <col min="4099" max="4099" width="7.42578125" style="416" customWidth="1"/>
    <col min="4100" max="4101" width="9.140625" style="416"/>
    <col min="4102" max="4102" width="8.7109375" style="416" customWidth="1"/>
    <col min="4103" max="4352" width="9.140625" style="416"/>
    <col min="4353" max="4353" width="6.140625" style="416" customWidth="1"/>
    <col min="4354" max="4354" width="66.5703125" style="416" customWidth="1"/>
    <col min="4355" max="4355" width="7.42578125" style="416" customWidth="1"/>
    <col min="4356" max="4357" width="9.140625" style="416"/>
    <col min="4358" max="4358" width="8.7109375" style="416" customWidth="1"/>
    <col min="4359" max="4608" width="9.140625" style="416"/>
    <col min="4609" max="4609" width="6.140625" style="416" customWidth="1"/>
    <col min="4610" max="4610" width="66.5703125" style="416" customWidth="1"/>
    <col min="4611" max="4611" width="7.42578125" style="416" customWidth="1"/>
    <col min="4612" max="4613" width="9.140625" style="416"/>
    <col min="4614" max="4614" width="8.7109375" style="416" customWidth="1"/>
    <col min="4615" max="4864" width="9.140625" style="416"/>
    <col min="4865" max="4865" width="6.140625" style="416" customWidth="1"/>
    <col min="4866" max="4866" width="66.5703125" style="416" customWidth="1"/>
    <col min="4867" max="4867" width="7.42578125" style="416" customWidth="1"/>
    <col min="4868" max="4869" width="9.140625" style="416"/>
    <col min="4870" max="4870" width="8.7109375" style="416" customWidth="1"/>
    <col min="4871" max="5120" width="9.140625" style="416"/>
    <col min="5121" max="5121" width="6.140625" style="416" customWidth="1"/>
    <col min="5122" max="5122" width="66.5703125" style="416" customWidth="1"/>
    <col min="5123" max="5123" width="7.42578125" style="416" customWidth="1"/>
    <col min="5124" max="5125" width="9.140625" style="416"/>
    <col min="5126" max="5126" width="8.7109375" style="416" customWidth="1"/>
    <col min="5127" max="5376" width="9.140625" style="416"/>
    <col min="5377" max="5377" width="6.140625" style="416" customWidth="1"/>
    <col min="5378" max="5378" width="66.5703125" style="416" customWidth="1"/>
    <col min="5379" max="5379" width="7.42578125" style="416" customWidth="1"/>
    <col min="5380" max="5381" width="9.140625" style="416"/>
    <col min="5382" max="5382" width="8.7109375" style="416" customWidth="1"/>
    <col min="5383" max="5632" width="9.140625" style="416"/>
    <col min="5633" max="5633" width="6.140625" style="416" customWidth="1"/>
    <col min="5634" max="5634" width="66.5703125" style="416" customWidth="1"/>
    <col min="5635" max="5635" width="7.42578125" style="416" customWidth="1"/>
    <col min="5636" max="5637" width="9.140625" style="416"/>
    <col min="5638" max="5638" width="8.7109375" style="416" customWidth="1"/>
    <col min="5639" max="5888" width="9.140625" style="416"/>
    <col min="5889" max="5889" width="6.140625" style="416" customWidth="1"/>
    <col min="5890" max="5890" width="66.5703125" style="416" customWidth="1"/>
    <col min="5891" max="5891" width="7.42578125" style="416" customWidth="1"/>
    <col min="5892" max="5893" width="9.140625" style="416"/>
    <col min="5894" max="5894" width="8.7109375" style="416" customWidth="1"/>
    <col min="5895" max="6144" width="9.140625" style="416"/>
    <col min="6145" max="6145" width="6.140625" style="416" customWidth="1"/>
    <col min="6146" max="6146" width="66.5703125" style="416" customWidth="1"/>
    <col min="6147" max="6147" width="7.42578125" style="416" customWidth="1"/>
    <col min="6148" max="6149" width="9.140625" style="416"/>
    <col min="6150" max="6150" width="8.7109375" style="416" customWidth="1"/>
    <col min="6151" max="6400" width="9.140625" style="416"/>
    <col min="6401" max="6401" width="6.140625" style="416" customWidth="1"/>
    <col min="6402" max="6402" width="66.5703125" style="416" customWidth="1"/>
    <col min="6403" max="6403" width="7.42578125" style="416" customWidth="1"/>
    <col min="6404" max="6405" width="9.140625" style="416"/>
    <col min="6406" max="6406" width="8.7109375" style="416" customWidth="1"/>
    <col min="6407" max="6656" width="9.140625" style="416"/>
    <col min="6657" max="6657" width="6.140625" style="416" customWidth="1"/>
    <col min="6658" max="6658" width="66.5703125" style="416" customWidth="1"/>
    <col min="6659" max="6659" width="7.42578125" style="416" customWidth="1"/>
    <col min="6660" max="6661" width="9.140625" style="416"/>
    <col min="6662" max="6662" width="8.7109375" style="416" customWidth="1"/>
    <col min="6663" max="6912" width="9.140625" style="416"/>
    <col min="6913" max="6913" width="6.140625" style="416" customWidth="1"/>
    <col min="6914" max="6914" width="66.5703125" style="416" customWidth="1"/>
    <col min="6915" max="6915" width="7.42578125" style="416" customWidth="1"/>
    <col min="6916" max="6917" width="9.140625" style="416"/>
    <col min="6918" max="6918" width="8.7109375" style="416" customWidth="1"/>
    <col min="6919" max="7168" width="9.140625" style="416"/>
    <col min="7169" max="7169" width="6.140625" style="416" customWidth="1"/>
    <col min="7170" max="7170" width="66.5703125" style="416" customWidth="1"/>
    <col min="7171" max="7171" width="7.42578125" style="416" customWidth="1"/>
    <col min="7172" max="7173" width="9.140625" style="416"/>
    <col min="7174" max="7174" width="8.7109375" style="416" customWidth="1"/>
    <col min="7175" max="7424" width="9.140625" style="416"/>
    <col min="7425" max="7425" width="6.140625" style="416" customWidth="1"/>
    <col min="7426" max="7426" width="66.5703125" style="416" customWidth="1"/>
    <col min="7427" max="7427" width="7.42578125" style="416" customWidth="1"/>
    <col min="7428" max="7429" width="9.140625" style="416"/>
    <col min="7430" max="7430" width="8.7109375" style="416" customWidth="1"/>
    <col min="7431" max="7680" width="9.140625" style="416"/>
    <col min="7681" max="7681" width="6.140625" style="416" customWidth="1"/>
    <col min="7682" max="7682" width="66.5703125" style="416" customWidth="1"/>
    <col min="7683" max="7683" width="7.42578125" style="416" customWidth="1"/>
    <col min="7684" max="7685" width="9.140625" style="416"/>
    <col min="7686" max="7686" width="8.7109375" style="416" customWidth="1"/>
    <col min="7687" max="7936" width="9.140625" style="416"/>
    <col min="7937" max="7937" width="6.140625" style="416" customWidth="1"/>
    <col min="7938" max="7938" width="66.5703125" style="416" customWidth="1"/>
    <col min="7939" max="7939" width="7.42578125" style="416" customWidth="1"/>
    <col min="7940" max="7941" width="9.140625" style="416"/>
    <col min="7942" max="7942" width="8.7109375" style="416" customWidth="1"/>
    <col min="7943" max="8192" width="9.140625" style="416"/>
    <col min="8193" max="8193" width="6.140625" style="416" customWidth="1"/>
    <col min="8194" max="8194" width="66.5703125" style="416" customWidth="1"/>
    <col min="8195" max="8195" width="7.42578125" style="416" customWidth="1"/>
    <col min="8196" max="8197" width="9.140625" style="416"/>
    <col min="8198" max="8198" width="8.7109375" style="416" customWidth="1"/>
    <col min="8199" max="8448" width="9.140625" style="416"/>
    <col min="8449" max="8449" width="6.140625" style="416" customWidth="1"/>
    <col min="8450" max="8450" width="66.5703125" style="416" customWidth="1"/>
    <col min="8451" max="8451" width="7.42578125" style="416" customWidth="1"/>
    <col min="8452" max="8453" width="9.140625" style="416"/>
    <col min="8454" max="8454" width="8.7109375" style="416" customWidth="1"/>
    <col min="8455" max="8704" width="9.140625" style="416"/>
    <col min="8705" max="8705" width="6.140625" style="416" customWidth="1"/>
    <col min="8706" max="8706" width="66.5703125" style="416" customWidth="1"/>
    <col min="8707" max="8707" width="7.42578125" style="416" customWidth="1"/>
    <col min="8708" max="8709" width="9.140625" style="416"/>
    <col min="8710" max="8710" width="8.7109375" style="416" customWidth="1"/>
    <col min="8711" max="8960" width="9.140625" style="416"/>
    <col min="8961" max="8961" width="6.140625" style="416" customWidth="1"/>
    <col min="8962" max="8962" width="66.5703125" style="416" customWidth="1"/>
    <col min="8963" max="8963" width="7.42578125" style="416" customWidth="1"/>
    <col min="8964" max="8965" width="9.140625" style="416"/>
    <col min="8966" max="8966" width="8.7109375" style="416" customWidth="1"/>
    <col min="8967" max="9216" width="9.140625" style="416"/>
    <col min="9217" max="9217" width="6.140625" style="416" customWidth="1"/>
    <col min="9218" max="9218" width="66.5703125" style="416" customWidth="1"/>
    <col min="9219" max="9219" width="7.42578125" style="416" customWidth="1"/>
    <col min="9220" max="9221" width="9.140625" style="416"/>
    <col min="9222" max="9222" width="8.7109375" style="416" customWidth="1"/>
    <col min="9223" max="9472" width="9.140625" style="416"/>
    <col min="9473" max="9473" width="6.140625" style="416" customWidth="1"/>
    <col min="9474" max="9474" width="66.5703125" style="416" customWidth="1"/>
    <col min="9475" max="9475" width="7.42578125" style="416" customWidth="1"/>
    <col min="9476" max="9477" width="9.140625" style="416"/>
    <col min="9478" max="9478" width="8.7109375" style="416" customWidth="1"/>
    <col min="9479" max="9728" width="9.140625" style="416"/>
    <col min="9729" max="9729" width="6.140625" style="416" customWidth="1"/>
    <col min="9730" max="9730" width="66.5703125" style="416" customWidth="1"/>
    <col min="9731" max="9731" width="7.42578125" style="416" customWidth="1"/>
    <col min="9732" max="9733" width="9.140625" style="416"/>
    <col min="9734" max="9734" width="8.7109375" style="416" customWidth="1"/>
    <col min="9735" max="9984" width="9.140625" style="416"/>
    <col min="9985" max="9985" width="6.140625" style="416" customWidth="1"/>
    <col min="9986" max="9986" width="66.5703125" style="416" customWidth="1"/>
    <col min="9987" max="9987" width="7.42578125" style="416" customWidth="1"/>
    <col min="9988" max="9989" width="9.140625" style="416"/>
    <col min="9990" max="9990" width="8.7109375" style="416" customWidth="1"/>
    <col min="9991" max="10240" width="9.140625" style="416"/>
    <col min="10241" max="10241" width="6.140625" style="416" customWidth="1"/>
    <col min="10242" max="10242" width="66.5703125" style="416" customWidth="1"/>
    <col min="10243" max="10243" width="7.42578125" style="416" customWidth="1"/>
    <col min="10244" max="10245" width="9.140625" style="416"/>
    <col min="10246" max="10246" width="8.7109375" style="416" customWidth="1"/>
    <col min="10247" max="10496" width="9.140625" style="416"/>
    <col min="10497" max="10497" width="6.140625" style="416" customWidth="1"/>
    <col min="10498" max="10498" width="66.5703125" style="416" customWidth="1"/>
    <col min="10499" max="10499" width="7.42578125" style="416" customWidth="1"/>
    <col min="10500" max="10501" width="9.140625" style="416"/>
    <col min="10502" max="10502" width="8.7109375" style="416" customWidth="1"/>
    <col min="10503" max="10752" width="9.140625" style="416"/>
    <col min="10753" max="10753" width="6.140625" style="416" customWidth="1"/>
    <col min="10754" max="10754" width="66.5703125" style="416" customWidth="1"/>
    <col min="10755" max="10755" width="7.42578125" style="416" customWidth="1"/>
    <col min="10756" max="10757" width="9.140625" style="416"/>
    <col min="10758" max="10758" width="8.7109375" style="416" customWidth="1"/>
    <col min="10759" max="11008" width="9.140625" style="416"/>
    <col min="11009" max="11009" width="6.140625" style="416" customWidth="1"/>
    <col min="11010" max="11010" width="66.5703125" style="416" customWidth="1"/>
    <col min="11011" max="11011" width="7.42578125" style="416" customWidth="1"/>
    <col min="11012" max="11013" width="9.140625" style="416"/>
    <col min="11014" max="11014" width="8.7109375" style="416" customWidth="1"/>
    <col min="11015" max="11264" width="9.140625" style="416"/>
    <col min="11265" max="11265" width="6.140625" style="416" customWidth="1"/>
    <col min="11266" max="11266" width="66.5703125" style="416" customWidth="1"/>
    <col min="11267" max="11267" width="7.42578125" style="416" customWidth="1"/>
    <col min="11268" max="11269" width="9.140625" style="416"/>
    <col min="11270" max="11270" width="8.7109375" style="416" customWidth="1"/>
    <col min="11271" max="11520" width="9.140625" style="416"/>
    <col min="11521" max="11521" width="6.140625" style="416" customWidth="1"/>
    <col min="11522" max="11522" width="66.5703125" style="416" customWidth="1"/>
    <col min="11523" max="11523" width="7.42578125" style="416" customWidth="1"/>
    <col min="11524" max="11525" width="9.140625" style="416"/>
    <col min="11526" max="11526" width="8.7109375" style="416" customWidth="1"/>
    <col min="11527" max="11776" width="9.140625" style="416"/>
    <col min="11777" max="11777" width="6.140625" style="416" customWidth="1"/>
    <col min="11778" max="11778" width="66.5703125" style="416" customWidth="1"/>
    <col min="11779" max="11779" width="7.42578125" style="416" customWidth="1"/>
    <col min="11780" max="11781" width="9.140625" style="416"/>
    <col min="11782" max="11782" width="8.7109375" style="416" customWidth="1"/>
    <col min="11783" max="12032" width="9.140625" style="416"/>
    <col min="12033" max="12033" width="6.140625" style="416" customWidth="1"/>
    <col min="12034" max="12034" width="66.5703125" style="416" customWidth="1"/>
    <col min="12035" max="12035" width="7.42578125" style="416" customWidth="1"/>
    <col min="12036" max="12037" width="9.140625" style="416"/>
    <col min="12038" max="12038" width="8.7109375" style="416" customWidth="1"/>
    <col min="12039" max="12288" width="9.140625" style="416"/>
    <col min="12289" max="12289" width="6.140625" style="416" customWidth="1"/>
    <col min="12290" max="12290" width="66.5703125" style="416" customWidth="1"/>
    <col min="12291" max="12291" width="7.42578125" style="416" customWidth="1"/>
    <col min="12292" max="12293" width="9.140625" style="416"/>
    <col min="12294" max="12294" width="8.7109375" style="416" customWidth="1"/>
    <col min="12295" max="12544" width="9.140625" style="416"/>
    <col min="12545" max="12545" width="6.140625" style="416" customWidth="1"/>
    <col min="12546" max="12546" width="66.5703125" style="416" customWidth="1"/>
    <col min="12547" max="12547" width="7.42578125" style="416" customWidth="1"/>
    <col min="12548" max="12549" width="9.140625" style="416"/>
    <col min="12550" max="12550" width="8.7109375" style="416" customWidth="1"/>
    <col min="12551" max="12800" width="9.140625" style="416"/>
    <col min="12801" max="12801" width="6.140625" style="416" customWidth="1"/>
    <col min="12802" max="12802" width="66.5703125" style="416" customWidth="1"/>
    <col min="12803" max="12803" width="7.42578125" style="416" customWidth="1"/>
    <col min="12804" max="12805" width="9.140625" style="416"/>
    <col min="12806" max="12806" width="8.7109375" style="416" customWidth="1"/>
    <col min="12807" max="13056" width="9.140625" style="416"/>
    <col min="13057" max="13057" width="6.140625" style="416" customWidth="1"/>
    <col min="13058" max="13058" width="66.5703125" style="416" customWidth="1"/>
    <col min="13059" max="13059" width="7.42578125" style="416" customWidth="1"/>
    <col min="13060" max="13061" width="9.140625" style="416"/>
    <col min="13062" max="13062" width="8.7109375" style="416" customWidth="1"/>
    <col min="13063" max="13312" width="9.140625" style="416"/>
    <col min="13313" max="13313" width="6.140625" style="416" customWidth="1"/>
    <col min="13314" max="13314" width="66.5703125" style="416" customWidth="1"/>
    <col min="13315" max="13315" width="7.42578125" style="416" customWidth="1"/>
    <col min="13316" max="13317" width="9.140625" style="416"/>
    <col min="13318" max="13318" width="8.7109375" style="416" customWidth="1"/>
    <col min="13319" max="13568" width="9.140625" style="416"/>
    <col min="13569" max="13569" width="6.140625" style="416" customWidth="1"/>
    <col min="13570" max="13570" width="66.5703125" style="416" customWidth="1"/>
    <col min="13571" max="13571" width="7.42578125" style="416" customWidth="1"/>
    <col min="13572" max="13573" width="9.140625" style="416"/>
    <col min="13574" max="13574" width="8.7109375" style="416" customWidth="1"/>
    <col min="13575" max="13824" width="9.140625" style="416"/>
    <col min="13825" max="13825" width="6.140625" style="416" customWidth="1"/>
    <col min="13826" max="13826" width="66.5703125" style="416" customWidth="1"/>
    <col min="13827" max="13827" width="7.42578125" style="416" customWidth="1"/>
    <col min="13828" max="13829" width="9.140625" style="416"/>
    <col min="13830" max="13830" width="8.7109375" style="416" customWidth="1"/>
    <col min="13831" max="14080" width="9.140625" style="416"/>
    <col min="14081" max="14081" width="6.140625" style="416" customWidth="1"/>
    <col min="14082" max="14082" width="66.5703125" style="416" customWidth="1"/>
    <col min="14083" max="14083" width="7.42578125" style="416" customWidth="1"/>
    <col min="14084" max="14085" width="9.140625" style="416"/>
    <col min="14086" max="14086" width="8.7109375" style="416" customWidth="1"/>
    <col min="14087" max="14336" width="9.140625" style="416"/>
    <col min="14337" max="14337" width="6.140625" style="416" customWidth="1"/>
    <col min="14338" max="14338" width="66.5703125" style="416" customWidth="1"/>
    <col min="14339" max="14339" width="7.42578125" style="416" customWidth="1"/>
    <col min="14340" max="14341" width="9.140625" style="416"/>
    <col min="14342" max="14342" width="8.7109375" style="416" customWidth="1"/>
    <col min="14343" max="14592" width="9.140625" style="416"/>
    <col min="14593" max="14593" width="6.140625" style="416" customWidth="1"/>
    <col min="14594" max="14594" width="66.5703125" style="416" customWidth="1"/>
    <col min="14595" max="14595" width="7.42578125" style="416" customWidth="1"/>
    <col min="14596" max="14597" width="9.140625" style="416"/>
    <col min="14598" max="14598" width="8.7109375" style="416" customWidth="1"/>
    <col min="14599" max="14848" width="9.140625" style="416"/>
    <col min="14849" max="14849" width="6.140625" style="416" customWidth="1"/>
    <col min="14850" max="14850" width="66.5703125" style="416" customWidth="1"/>
    <col min="14851" max="14851" width="7.42578125" style="416" customWidth="1"/>
    <col min="14852" max="14853" width="9.140625" style="416"/>
    <col min="14854" max="14854" width="8.7109375" style="416" customWidth="1"/>
    <col min="14855" max="15104" width="9.140625" style="416"/>
    <col min="15105" max="15105" width="6.140625" style="416" customWidth="1"/>
    <col min="15106" max="15106" width="66.5703125" style="416" customWidth="1"/>
    <col min="15107" max="15107" width="7.42578125" style="416" customWidth="1"/>
    <col min="15108" max="15109" width="9.140625" style="416"/>
    <col min="15110" max="15110" width="8.7109375" style="416" customWidth="1"/>
    <col min="15111" max="15360" width="9.140625" style="416"/>
    <col min="15361" max="15361" width="6.140625" style="416" customWidth="1"/>
    <col min="15362" max="15362" width="66.5703125" style="416" customWidth="1"/>
    <col min="15363" max="15363" width="7.42578125" style="416" customWidth="1"/>
    <col min="15364" max="15365" width="9.140625" style="416"/>
    <col min="15366" max="15366" width="8.7109375" style="416" customWidth="1"/>
    <col min="15367" max="15616" width="9.140625" style="416"/>
    <col min="15617" max="15617" width="6.140625" style="416" customWidth="1"/>
    <col min="15618" max="15618" width="66.5703125" style="416" customWidth="1"/>
    <col min="15619" max="15619" width="7.42578125" style="416" customWidth="1"/>
    <col min="15620" max="15621" width="9.140625" style="416"/>
    <col min="15622" max="15622" width="8.7109375" style="416" customWidth="1"/>
    <col min="15623" max="15872" width="9.140625" style="416"/>
    <col min="15873" max="15873" width="6.140625" style="416" customWidth="1"/>
    <col min="15874" max="15874" width="66.5703125" style="416" customWidth="1"/>
    <col min="15875" max="15875" width="7.42578125" style="416" customWidth="1"/>
    <col min="15876" max="15877" width="9.140625" style="416"/>
    <col min="15878" max="15878" width="8.7109375" style="416" customWidth="1"/>
    <col min="15879" max="16128" width="9.140625" style="416"/>
    <col min="16129" max="16129" width="6.140625" style="416" customWidth="1"/>
    <col min="16130" max="16130" width="66.5703125" style="416" customWidth="1"/>
    <col min="16131" max="16131" width="7.42578125" style="416" customWidth="1"/>
    <col min="16132" max="16133" width="9.140625" style="416"/>
    <col min="16134" max="16134" width="8.7109375" style="416" customWidth="1"/>
    <col min="16135" max="16384" width="9.140625" style="416"/>
  </cols>
  <sheetData>
    <row r="1" spans="1:6" s="414" customFormat="1">
      <c r="A1" s="75" t="s">
        <v>106</v>
      </c>
      <c r="B1" s="462" t="s">
        <v>212</v>
      </c>
      <c r="C1" s="373"/>
      <c r="D1" s="374"/>
      <c r="E1" s="463"/>
      <c r="F1" s="218"/>
    </row>
    <row r="2" spans="1:6" s="414" customFormat="1" ht="13.5" thickBot="1">
      <c r="A2" s="75"/>
      <c r="B2" s="462"/>
      <c r="C2" s="373"/>
      <c r="D2" s="374"/>
      <c r="E2" s="463"/>
      <c r="F2" s="219"/>
    </row>
    <row r="3" spans="1:6" s="414" customFormat="1" ht="26.25" thickBot="1">
      <c r="A3" s="83" t="s">
        <v>0</v>
      </c>
      <c r="B3" s="305" t="s">
        <v>1</v>
      </c>
      <c r="C3" s="305" t="s">
        <v>2</v>
      </c>
      <c r="D3" s="306" t="s">
        <v>3</v>
      </c>
      <c r="E3" s="381" t="s">
        <v>4</v>
      </c>
      <c r="F3" s="165" t="s">
        <v>5</v>
      </c>
    </row>
    <row r="4" spans="1:6" s="415" customFormat="1" ht="15" thickBot="1">
      <c r="A4" s="184"/>
      <c r="B4" s="464"/>
      <c r="C4" s="465"/>
      <c r="D4" s="466"/>
      <c r="E4" s="467"/>
      <c r="F4" s="209"/>
    </row>
    <row r="5" spans="1:6">
      <c r="A5" s="94"/>
      <c r="B5" s="468" t="s">
        <v>29</v>
      </c>
      <c r="C5" s="469"/>
      <c r="D5" s="470"/>
      <c r="E5" s="471"/>
      <c r="F5" s="220"/>
    </row>
    <row r="6" spans="1:6" s="415" customFormat="1" ht="26.25" thickBot="1">
      <c r="A6" s="183" t="s">
        <v>59</v>
      </c>
      <c r="B6" s="417" t="s">
        <v>173</v>
      </c>
      <c r="C6" s="472" t="s">
        <v>129</v>
      </c>
      <c r="D6" s="473">
        <v>4</v>
      </c>
      <c r="E6" s="541"/>
      <c r="F6" s="207">
        <f t="shared" ref="F6" si="0">D6*E6</f>
        <v>0</v>
      </c>
    </row>
    <row r="7" spans="1:6" s="415" customFormat="1" ht="15" thickBot="1">
      <c r="A7" s="84" t="s">
        <v>34</v>
      </c>
      <c r="B7" s="323" t="s">
        <v>12</v>
      </c>
      <c r="C7" s="324"/>
      <c r="D7" s="325"/>
      <c r="E7" s="326"/>
      <c r="F7" s="168">
        <f>SUM(F6:F6)</f>
        <v>0</v>
      </c>
    </row>
    <row r="8" spans="1:6" ht="13.5" thickBot="1">
      <c r="B8" s="418"/>
      <c r="C8" s="474"/>
      <c r="D8" s="475"/>
    </row>
    <row r="9" spans="1:6" ht="13.5" thickBot="1">
      <c r="A9" s="94"/>
      <c r="B9" s="331" t="s">
        <v>35</v>
      </c>
      <c r="C9" s="332"/>
      <c r="D9" s="333"/>
      <c r="E9" s="334"/>
      <c r="F9" s="173"/>
    </row>
    <row r="10" spans="1:6" s="415" customFormat="1" ht="76.5">
      <c r="A10" s="183" t="s">
        <v>68</v>
      </c>
      <c r="B10" s="419" t="s">
        <v>174</v>
      </c>
      <c r="C10" s="476" t="s">
        <v>146</v>
      </c>
      <c r="D10" s="477">
        <v>68.56</v>
      </c>
      <c r="E10" s="542"/>
      <c r="F10" s="210">
        <f>D10*E10</f>
        <v>0</v>
      </c>
    </row>
    <row r="11" spans="1:6" s="415" customFormat="1" ht="63.75">
      <c r="A11" s="183" t="s">
        <v>69</v>
      </c>
      <c r="B11" s="294" t="s">
        <v>175</v>
      </c>
      <c r="C11" s="472" t="s">
        <v>176</v>
      </c>
      <c r="D11" s="473">
        <v>108.61</v>
      </c>
      <c r="E11" s="541"/>
      <c r="F11" s="207">
        <f t="shared" ref="F11:F17" si="1">D11*E11</f>
        <v>0</v>
      </c>
    </row>
    <row r="12" spans="1:6" s="415" customFormat="1" ht="14.25">
      <c r="A12" s="183" t="s">
        <v>70</v>
      </c>
      <c r="B12" s="420" t="s">
        <v>177</v>
      </c>
      <c r="C12" s="472" t="s">
        <v>146</v>
      </c>
      <c r="D12" s="473">
        <v>19.36</v>
      </c>
      <c r="E12" s="541"/>
      <c r="F12" s="207">
        <f t="shared" si="1"/>
        <v>0</v>
      </c>
    </row>
    <row r="13" spans="1:6" s="415" customFormat="1" ht="63.75">
      <c r="A13" s="183" t="s">
        <v>71</v>
      </c>
      <c r="B13" s="421" t="s">
        <v>178</v>
      </c>
      <c r="C13" s="472" t="s">
        <v>176</v>
      </c>
      <c r="D13" s="473">
        <v>3.87</v>
      </c>
      <c r="E13" s="541"/>
      <c r="F13" s="207">
        <f t="shared" si="1"/>
        <v>0</v>
      </c>
    </row>
    <row r="14" spans="1:6" ht="38.25">
      <c r="A14" s="183" t="s">
        <v>72</v>
      </c>
      <c r="B14" s="420" t="s">
        <v>179</v>
      </c>
      <c r="C14" s="472" t="s">
        <v>146</v>
      </c>
      <c r="D14" s="473">
        <v>19.36</v>
      </c>
      <c r="E14" s="541"/>
      <c r="F14" s="207">
        <f t="shared" si="1"/>
        <v>0</v>
      </c>
    </row>
    <row r="15" spans="1:6" ht="38.25">
      <c r="A15" s="183" t="s">
        <v>73</v>
      </c>
      <c r="B15" s="420" t="s">
        <v>180</v>
      </c>
      <c r="C15" s="472" t="s">
        <v>146</v>
      </c>
      <c r="D15" s="473">
        <v>98.74</v>
      </c>
      <c r="E15" s="541"/>
      <c r="F15" s="207">
        <f t="shared" si="1"/>
        <v>0</v>
      </c>
    </row>
    <row r="16" spans="1:6" ht="51">
      <c r="A16" s="183" t="s">
        <v>74</v>
      </c>
      <c r="B16" s="417" t="s">
        <v>181</v>
      </c>
      <c r="C16" s="193" t="s">
        <v>176</v>
      </c>
      <c r="D16" s="473">
        <v>75.849999999999994</v>
      </c>
      <c r="E16" s="541"/>
      <c r="F16" s="207">
        <f t="shared" si="1"/>
        <v>0</v>
      </c>
    </row>
    <row r="17" spans="1:6" ht="26.25" thickBot="1">
      <c r="A17" s="183" t="s">
        <v>75</v>
      </c>
      <c r="B17" s="417" t="s">
        <v>182</v>
      </c>
      <c r="C17" s="193" t="s">
        <v>146</v>
      </c>
      <c r="D17" s="473">
        <v>40</v>
      </c>
      <c r="E17" s="541"/>
      <c r="F17" s="207">
        <f t="shared" si="1"/>
        <v>0</v>
      </c>
    </row>
    <row r="18" spans="1:6" ht="13.5" thickBot="1">
      <c r="A18" s="85" t="s">
        <v>36</v>
      </c>
      <c r="B18" s="341" t="s">
        <v>11</v>
      </c>
      <c r="C18" s="342"/>
      <c r="D18" s="343"/>
      <c r="E18" s="344"/>
      <c r="F18" s="169">
        <f>SUM(F10:F17)</f>
        <v>0</v>
      </c>
    </row>
    <row r="19" spans="1:6" ht="13.5" thickBot="1"/>
    <row r="20" spans="1:6" ht="13.5" thickBot="1">
      <c r="A20" s="95"/>
      <c r="B20" s="175" t="s">
        <v>37</v>
      </c>
      <c r="C20" s="480"/>
      <c r="D20" s="481"/>
      <c r="E20" s="482"/>
      <c r="F20" s="221"/>
    </row>
    <row r="21" spans="1:6" ht="267.75">
      <c r="A21" s="96" t="s">
        <v>85</v>
      </c>
      <c r="B21" s="422" t="s">
        <v>464</v>
      </c>
      <c r="C21" s="483" t="s">
        <v>129</v>
      </c>
      <c r="D21" s="484">
        <v>1</v>
      </c>
      <c r="E21" s="543"/>
      <c r="F21" s="213">
        <f>D21*E21</f>
        <v>0</v>
      </c>
    </row>
    <row r="22" spans="1:6" ht="267.75">
      <c r="A22" s="96" t="s">
        <v>86</v>
      </c>
      <c r="B22" s="423" t="s">
        <v>459</v>
      </c>
      <c r="C22" s="485" t="s">
        <v>129</v>
      </c>
      <c r="D22" s="473">
        <v>2</v>
      </c>
      <c r="E22" s="541"/>
      <c r="F22" s="210">
        <f t="shared" ref="F22:F23" si="2">D22*E22</f>
        <v>0</v>
      </c>
    </row>
    <row r="23" spans="1:6" ht="77.25" thickBot="1">
      <c r="A23" s="96" t="s">
        <v>87</v>
      </c>
      <c r="B23" s="424" t="s">
        <v>463</v>
      </c>
      <c r="C23" s="486" t="s">
        <v>129</v>
      </c>
      <c r="D23" s="487">
        <v>2</v>
      </c>
      <c r="E23" s="544"/>
      <c r="F23" s="210">
        <f t="shared" si="2"/>
        <v>0</v>
      </c>
    </row>
    <row r="24" spans="1:6" ht="13.5" thickBot="1">
      <c r="A24" s="86" t="s">
        <v>38</v>
      </c>
      <c r="B24" s="353" t="s">
        <v>22</v>
      </c>
      <c r="C24" s="354"/>
      <c r="D24" s="355"/>
      <c r="E24" s="356"/>
      <c r="F24" s="222">
        <f>SUM(F21:F23)</f>
        <v>0</v>
      </c>
    </row>
    <row r="25" spans="1:6" ht="13.5" thickBot="1">
      <c r="B25" s="425"/>
      <c r="C25" s="194"/>
    </row>
    <row r="26" spans="1:6" ht="26.25" thickBot="1">
      <c r="A26" s="185"/>
      <c r="B26" s="488" t="s">
        <v>213</v>
      </c>
      <c r="C26" s="195"/>
      <c r="D26" s="489"/>
      <c r="E26" s="490"/>
      <c r="F26" s="223"/>
    </row>
    <row r="27" spans="1:6" ht="51">
      <c r="A27" s="186"/>
      <c r="B27" s="491" t="s">
        <v>460</v>
      </c>
      <c r="C27" s="476"/>
      <c r="D27" s="477"/>
      <c r="E27" s="478"/>
      <c r="F27" s="179"/>
    </row>
    <row r="28" spans="1:6">
      <c r="A28" s="186" t="s">
        <v>91</v>
      </c>
      <c r="B28" s="492" t="s">
        <v>184</v>
      </c>
      <c r="C28" s="472" t="s">
        <v>129</v>
      </c>
      <c r="D28" s="473">
        <v>2</v>
      </c>
      <c r="E28" s="541"/>
      <c r="F28" s="180">
        <f>D28*E28</f>
        <v>0</v>
      </c>
    </row>
    <row r="29" spans="1:6">
      <c r="A29" s="186" t="s">
        <v>92</v>
      </c>
      <c r="B29" s="492" t="s">
        <v>185</v>
      </c>
      <c r="C29" s="472" t="s">
        <v>129</v>
      </c>
      <c r="D29" s="473">
        <v>2</v>
      </c>
      <c r="E29" s="541"/>
      <c r="F29" s="180">
        <f t="shared" ref="F29:F45" si="3">D29*E29</f>
        <v>0</v>
      </c>
    </row>
    <row r="30" spans="1:6">
      <c r="A30" s="186" t="s">
        <v>93</v>
      </c>
      <c r="B30" s="492" t="s">
        <v>186</v>
      </c>
      <c r="C30" s="472" t="s">
        <v>129</v>
      </c>
      <c r="D30" s="473">
        <v>1</v>
      </c>
      <c r="E30" s="541"/>
      <c r="F30" s="180">
        <f t="shared" si="3"/>
        <v>0</v>
      </c>
    </row>
    <row r="31" spans="1:6">
      <c r="A31" s="186" t="s">
        <v>94</v>
      </c>
      <c r="B31" s="492" t="s">
        <v>187</v>
      </c>
      <c r="C31" s="472" t="s">
        <v>129</v>
      </c>
      <c r="D31" s="473">
        <v>2</v>
      </c>
      <c r="E31" s="541"/>
      <c r="F31" s="180">
        <f t="shared" si="3"/>
        <v>0</v>
      </c>
    </row>
    <row r="32" spans="1:6">
      <c r="A32" s="186" t="s">
        <v>95</v>
      </c>
      <c r="B32" s="492" t="s">
        <v>188</v>
      </c>
      <c r="C32" s="472" t="s">
        <v>129</v>
      </c>
      <c r="D32" s="473">
        <v>2</v>
      </c>
      <c r="E32" s="541"/>
      <c r="F32" s="180">
        <f t="shared" si="3"/>
        <v>0</v>
      </c>
    </row>
    <row r="33" spans="1:7">
      <c r="A33" s="186" t="s">
        <v>96</v>
      </c>
      <c r="B33" s="492" t="s">
        <v>189</v>
      </c>
      <c r="C33" s="472" t="s">
        <v>129</v>
      </c>
      <c r="D33" s="473">
        <v>1</v>
      </c>
      <c r="E33" s="541"/>
      <c r="F33" s="180">
        <f t="shared" si="3"/>
        <v>0</v>
      </c>
    </row>
    <row r="34" spans="1:7">
      <c r="A34" s="186" t="s">
        <v>97</v>
      </c>
      <c r="B34" s="492" t="s">
        <v>190</v>
      </c>
      <c r="C34" s="472" t="s">
        <v>129</v>
      </c>
      <c r="D34" s="473">
        <v>1</v>
      </c>
      <c r="E34" s="541"/>
      <c r="F34" s="180">
        <f t="shared" si="3"/>
        <v>0</v>
      </c>
    </row>
    <row r="35" spans="1:7">
      <c r="A35" s="186" t="s">
        <v>98</v>
      </c>
      <c r="B35" s="492" t="s">
        <v>191</v>
      </c>
      <c r="C35" s="472" t="s">
        <v>129</v>
      </c>
      <c r="D35" s="473">
        <v>1</v>
      </c>
      <c r="E35" s="541"/>
      <c r="F35" s="180">
        <f t="shared" si="3"/>
        <v>0</v>
      </c>
    </row>
    <row r="36" spans="1:7">
      <c r="A36" s="186" t="s">
        <v>99</v>
      </c>
      <c r="B36" s="492" t="s">
        <v>192</v>
      </c>
      <c r="C36" s="472" t="s">
        <v>129</v>
      </c>
      <c r="D36" s="473">
        <v>1</v>
      </c>
      <c r="E36" s="541"/>
      <c r="F36" s="180">
        <f t="shared" si="3"/>
        <v>0</v>
      </c>
    </row>
    <row r="37" spans="1:7" ht="25.5">
      <c r="A37" s="186" t="s">
        <v>100</v>
      </c>
      <c r="B37" s="493" t="s">
        <v>193</v>
      </c>
      <c r="C37" s="472" t="s">
        <v>129</v>
      </c>
      <c r="D37" s="473">
        <v>1</v>
      </c>
      <c r="E37" s="541"/>
      <c r="F37" s="180">
        <f t="shared" si="3"/>
        <v>0</v>
      </c>
    </row>
    <row r="38" spans="1:7">
      <c r="A38" s="186" t="s">
        <v>161</v>
      </c>
      <c r="B38" s="492" t="s">
        <v>306</v>
      </c>
      <c r="C38" s="472" t="s">
        <v>129</v>
      </c>
      <c r="D38" s="473">
        <v>2</v>
      </c>
      <c r="E38" s="541"/>
      <c r="F38" s="180">
        <f t="shared" si="3"/>
        <v>0</v>
      </c>
    </row>
    <row r="39" spans="1:7">
      <c r="A39" s="186" t="s">
        <v>162</v>
      </c>
      <c r="B39" s="492" t="s">
        <v>194</v>
      </c>
      <c r="C39" s="472" t="s">
        <v>129</v>
      </c>
      <c r="D39" s="473">
        <v>1</v>
      </c>
      <c r="E39" s="541"/>
      <c r="F39" s="180">
        <f t="shared" si="3"/>
        <v>0</v>
      </c>
    </row>
    <row r="40" spans="1:7" ht="25.5">
      <c r="A40" s="187"/>
      <c r="B40" s="494" t="s">
        <v>195</v>
      </c>
      <c r="C40" s="485"/>
      <c r="D40" s="473"/>
      <c r="E40" s="541"/>
      <c r="F40" s="180">
        <f t="shared" si="3"/>
        <v>0</v>
      </c>
    </row>
    <row r="41" spans="1:7">
      <c r="A41" s="186" t="s">
        <v>163</v>
      </c>
      <c r="B41" s="495" t="s">
        <v>196</v>
      </c>
      <c r="C41" s="485" t="s">
        <v>129</v>
      </c>
      <c r="D41" s="473">
        <v>1</v>
      </c>
      <c r="E41" s="541"/>
      <c r="F41" s="180">
        <f t="shared" si="3"/>
        <v>0</v>
      </c>
    </row>
    <row r="42" spans="1:7">
      <c r="A42" s="186" t="s">
        <v>465</v>
      </c>
      <c r="B42" s="495" t="s">
        <v>197</v>
      </c>
      <c r="C42" s="485" t="s">
        <v>129</v>
      </c>
      <c r="D42" s="473">
        <v>1</v>
      </c>
      <c r="E42" s="541"/>
      <c r="F42" s="180">
        <f t="shared" si="3"/>
        <v>0</v>
      </c>
    </row>
    <row r="43" spans="1:7">
      <c r="A43" s="186" t="s">
        <v>466</v>
      </c>
      <c r="B43" s="495" t="s">
        <v>198</v>
      </c>
      <c r="C43" s="485" t="s">
        <v>129</v>
      </c>
      <c r="D43" s="473">
        <v>1</v>
      </c>
      <c r="E43" s="541"/>
      <c r="F43" s="180">
        <f t="shared" si="3"/>
        <v>0</v>
      </c>
    </row>
    <row r="44" spans="1:7">
      <c r="A44" s="186" t="s">
        <v>467</v>
      </c>
      <c r="B44" s="495" t="s">
        <v>199</v>
      </c>
      <c r="C44" s="485" t="s">
        <v>129</v>
      </c>
      <c r="D44" s="473">
        <v>1</v>
      </c>
      <c r="E44" s="541"/>
      <c r="F44" s="180">
        <f t="shared" si="3"/>
        <v>0</v>
      </c>
    </row>
    <row r="45" spans="1:7">
      <c r="A45" s="186" t="s">
        <v>468</v>
      </c>
      <c r="B45" s="495" t="s">
        <v>200</v>
      </c>
      <c r="C45" s="485" t="s">
        <v>129</v>
      </c>
      <c r="D45" s="473">
        <v>1</v>
      </c>
      <c r="E45" s="541"/>
      <c r="F45" s="180">
        <f t="shared" si="3"/>
        <v>0</v>
      </c>
    </row>
    <row r="46" spans="1:7" ht="13.5" thickBot="1">
      <c r="A46" s="186" t="s">
        <v>469</v>
      </c>
      <c r="B46" s="426" t="s">
        <v>461</v>
      </c>
      <c r="C46" s="485" t="s">
        <v>129</v>
      </c>
      <c r="D46" s="473">
        <v>2</v>
      </c>
      <c r="E46" s="541"/>
      <c r="F46" s="180">
        <f t="shared" ref="F46" si="4">D46*E46</f>
        <v>0</v>
      </c>
      <c r="G46" s="174"/>
    </row>
    <row r="47" spans="1:7" ht="13.5" thickBot="1">
      <c r="A47" s="205" t="s">
        <v>40</v>
      </c>
      <c r="B47" s="496" t="s">
        <v>183</v>
      </c>
      <c r="C47" s="497"/>
      <c r="D47" s="498"/>
      <c r="E47" s="499"/>
      <c r="F47" s="211">
        <f>SUM(F28:F46)</f>
        <v>0</v>
      </c>
      <c r="G47" s="174"/>
    </row>
    <row r="48" spans="1:7" ht="13.5" thickBot="1">
      <c r="A48" s="188"/>
      <c r="B48" s="425"/>
      <c r="G48" s="174"/>
    </row>
    <row r="49" spans="1:11" ht="13.5" thickBot="1">
      <c r="A49" s="185"/>
      <c r="B49" s="500" t="s">
        <v>215</v>
      </c>
      <c r="C49" s="196"/>
      <c r="D49" s="501"/>
      <c r="E49" s="502"/>
      <c r="F49" s="224"/>
      <c r="G49" s="174"/>
    </row>
    <row r="50" spans="1:11" ht="25.5">
      <c r="A50" s="186" t="s">
        <v>108</v>
      </c>
      <c r="B50" s="419" t="s">
        <v>201</v>
      </c>
      <c r="C50" s="476" t="s">
        <v>176</v>
      </c>
      <c r="D50" s="477">
        <v>14.5</v>
      </c>
      <c r="E50" s="542"/>
      <c r="F50" s="179">
        <f>D50*E50</f>
        <v>0</v>
      </c>
      <c r="G50" s="174"/>
    </row>
    <row r="51" spans="1:11" ht="25.5">
      <c r="A51" s="186" t="s">
        <v>109</v>
      </c>
      <c r="B51" s="294" t="s">
        <v>202</v>
      </c>
      <c r="C51" s="472" t="s">
        <v>176</v>
      </c>
      <c r="D51" s="473">
        <v>2.9</v>
      </c>
      <c r="E51" s="541"/>
      <c r="F51" s="180">
        <f>D51*E51</f>
        <v>0</v>
      </c>
      <c r="G51" s="174"/>
    </row>
    <row r="52" spans="1:11" ht="38.25">
      <c r="A52" s="186" t="s">
        <v>110</v>
      </c>
      <c r="B52" s="420" t="s">
        <v>203</v>
      </c>
      <c r="C52" s="472" t="s">
        <v>146</v>
      </c>
      <c r="D52" s="473">
        <v>2.9</v>
      </c>
      <c r="E52" s="541"/>
      <c r="F52" s="180">
        <f t="shared" ref="F52:F54" si="5">D52*E52</f>
        <v>0</v>
      </c>
      <c r="G52" s="174"/>
    </row>
    <row r="53" spans="1:11" ht="51">
      <c r="A53" s="186" t="s">
        <v>111</v>
      </c>
      <c r="B53" s="420" t="s">
        <v>204</v>
      </c>
      <c r="C53" s="472" t="s">
        <v>176</v>
      </c>
      <c r="D53" s="473">
        <v>5.8</v>
      </c>
      <c r="E53" s="541"/>
      <c r="F53" s="180">
        <f t="shared" si="5"/>
        <v>0</v>
      </c>
      <c r="G53" s="174"/>
    </row>
    <row r="54" spans="1:11" ht="51.75" thickBot="1">
      <c r="A54" s="186" t="s">
        <v>216</v>
      </c>
      <c r="B54" s="427" t="s">
        <v>205</v>
      </c>
      <c r="C54" s="472" t="s">
        <v>206</v>
      </c>
      <c r="D54" s="473">
        <v>11</v>
      </c>
      <c r="E54" s="541"/>
      <c r="F54" s="180">
        <f t="shared" si="5"/>
        <v>0</v>
      </c>
    </row>
    <row r="55" spans="1:11" ht="13.5" thickBot="1">
      <c r="A55" s="189" t="s">
        <v>214</v>
      </c>
      <c r="B55" s="503" t="s">
        <v>218</v>
      </c>
      <c r="C55" s="196"/>
      <c r="D55" s="501"/>
      <c r="E55" s="502"/>
      <c r="F55" s="224">
        <f>SUM(F50:F54)</f>
        <v>0</v>
      </c>
      <c r="G55" s="174"/>
    </row>
    <row r="56" spans="1:11" ht="13.5" thickBot="1">
      <c r="A56" s="188"/>
      <c r="B56" s="428"/>
      <c r="C56" s="474"/>
      <c r="D56" s="475"/>
      <c r="G56" s="174"/>
    </row>
    <row r="57" spans="1:11" ht="13.5" thickBot="1">
      <c r="A57" s="185"/>
      <c r="B57" s="429" t="s">
        <v>217</v>
      </c>
      <c r="C57" s="212"/>
      <c r="D57" s="504"/>
      <c r="E57" s="505"/>
      <c r="F57" s="225"/>
      <c r="G57" s="174"/>
    </row>
    <row r="58" spans="1:11" s="433" customFormat="1" ht="15">
      <c r="A58" s="252" t="s">
        <v>219</v>
      </c>
      <c r="B58" s="430" t="s">
        <v>207</v>
      </c>
      <c r="C58" s="506" t="s">
        <v>15</v>
      </c>
      <c r="D58" s="507">
        <v>8</v>
      </c>
      <c r="E58" s="545"/>
      <c r="F58" s="253">
        <f>D58*E58</f>
        <v>0</v>
      </c>
      <c r="G58" s="174"/>
      <c r="H58" s="431"/>
      <c r="I58" s="432"/>
    </row>
    <row r="59" spans="1:11" ht="25.5">
      <c r="A59" s="252" t="s">
        <v>220</v>
      </c>
      <c r="B59" s="434" t="s">
        <v>208</v>
      </c>
      <c r="C59" s="508" t="s">
        <v>15</v>
      </c>
      <c r="D59" s="509">
        <v>4</v>
      </c>
      <c r="E59" s="546"/>
      <c r="F59" s="253">
        <f t="shared" ref="F59:F62" si="6">D59*E59</f>
        <v>0</v>
      </c>
      <c r="G59" s="174"/>
    </row>
    <row r="60" spans="1:11" ht="38.25">
      <c r="A60" s="252" t="s">
        <v>221</v>
      </c>
      <c r="B60" s="435" t="s">
        <v>209</v>
      </c>
      <c r="C60" s="508" t="s">
        <v>129</v>
      </c>
      <c r="D60" s="509">
        <v>1</v>
      </c>
      <c r="E60" s="547"/>
      <c r="F60" s="253">
        <f t="shared" si="6"/>
        <v>0</v>
      </c>
      <c r="G60" s="436"/>
      <c r="J60" s="174"/>
      <c r="K60" s="437"/>
    </row>
    <row r="61" spans="1:11" ht="64.5" thickBot="1">
      <c r="A61" s="254" t="s">
        <v>222</v>
      </c>
      <c r="B61" s="438" t="s">
        <v>210</v>
      </c>
      <c r="C61" s="255" t="s">
        <v>211</v>
      </c>
      <c r="D61" s="510">
        <v>2</v>
      </c>
      <c r="E61" s="548"/>
      <c r="F61" s="253">
        <f t="shared" si="6"/>
        <v>0</v>
      </c>
      <c r="G61" s="436"/>
    </row>
    <row r="62" spans="1:11" ht="39" thickBot="1">
      <c r="A62" s="254" t="s">
        <v>266</v>
      </c>
      <c r="B62" s="269" t="s">
        <v>462</v>
      </c>
      <c r="C62" s="511" t="s">
        <v>6</v>
      </c>
      <c r="D62" s="473">
        <v>1</v>
      </c>
      <c r="E62" s="549"/>
      <c r="F62" s="270">
        <f t="shared" si="6"/>
        <v>0</v>
      </c>
      <c r="G62" s="436"/>
    </row>
    <row r="63" spans="1:11" ht="15.75" thickBot="1">
      <c r="A63" s="206" t="s">
        <v>118</v>
      </c>
      <c r="B63" s="439" t="s">
        <v>223</v>
      </c>
      <c r="C63" s="212"/>
      <c r="D63" s="504"/>
      <c r="E63" s="505"/>
      <c r="F63" s="225">
        <f>SUM(F58:F62)</f>
        <v>0</v>
      </c>
      <c r="G63" s="436"/>
    </row>
    <row r="64" spans="1:11" ht="15">
      <c r="B64" s="428"/>
      <c r="C64" s="474"/>
      <c r="D64" s="475"/>
      <c r="G64" s="436"/>
    </row>
    <row r="65" spans="1:7" ht="15.75" thickBot="1">
      <c r="A65" s="185"/>
      <c r="C65" s="474"/>
      <c r="G65" s="436"/>
    </row>
    <row r="66" spans="1:7" ht="26.25" thickBot="1">
      <c r="A66" s="139" t="s">
        <v>338</v>
      </c>
      <c r="B66" s="512" t="s">
        <v>119</v>
      </c>
      <c r="C66" s="513"/>
      <c r="D66" s="514"/>
      <c r="E66" s="515"/>
      <c r="F66" s="226"/>
      <c r="G66" s="436"/>
    </row>
    <row r="67" spans="1:7" ht="15.75" thickBot="1">
      <c r="A67" s="140"/>
      <c r="B67" s="176" t="s">
        <v>339</v>
      </c>
      <c r="C67" s="516"/>
      <c r="D67" s="235"/>
      <c r="E67" s="517"/>
      <c r="F67" s="228"/>
      <c r="G67" s="436"/>
    </row>
    <row r="68" spans="1:7" ht="51.75" thickBot="1">
      <c r="A68" s="181" t="s">
        <v>340</v>
      </c>
      <c r="B68" s="440" t="s">
        <v>224</v>
      </c>
      <c r="C68" s="232" t="s">
        <v>6</v>
      </c>
      <c r="D68" s="236">
        <v>1</v>
      </c>
      <c r="E68" s="543"/>
      <c r="F68" s="213">
        <f>D68*E68</f>
        <v>0</v>
      </c>
    </row>
    <row r="69" spans="1:7" ht="26.25" thickBot="1">
      <c r="A69" s="181" t="s">
        <v>341</v>
      </c>
      <c r="B69" s="402" t="s">
        <v>307</v>
      </c>
      <c r="C69" s="197" t="s">
        <v>6</v>
      </c>
      <c r="D69" s="237">
        <v>1</v>
      </c>
      <c r="E69" s="541"/>
      <c r="F69" s="207">
        <f t="shared" ref="F69:F108" si="7">D69*E69</f>
        <v>0</v>
      </c>
    </row>
    <row r="70" spans="1:7" ht="13.5" thickBot="1">
      <c r="A70" s="181" t="s">
        <v>342</v>
      </c>
      <c r="B70" s="294" t="s">
        <v>225</v>
      </c>
      <c r="C70" s="472" t="s">
        <v>6</v>
      </c>
      <c r="D70" s="473">
        <v>4</v>
      </c>
      <c r="E70" s="541"/>
      <c r="F70" s="207">
        <f t="shared" si="7"/>
        <v>0</v>
      </c>
    </row>
    <row r="71" spans="1:7" ht="26.25" thickBot="1">
      <c r="A71" s="181" t="s">
        <v>343</v>
      </c>
      <c r="B71" s="441" t="s">
        <v>226</v>
      </c>
      <c r="C71" s="198" t="s">
        <v>6</v>
      </c>
      <c r="D71" s="473">
        <v>1</v>
      </c>
      <c r="E71" s="541"/>
      <c r="F71" s="207">
        <f t="shared" si="7"/>
        <v>0</v>
      </c>
    </row>
    <row r="72" spans="1:7" ht="13.5" thickBot="1">
      <c r="A72" s="181" t="s">
        <v>344</v>
      </c>
      <c r="B72" s="442" t="s">
        <v>308</v>
      </c>
      <c r="C72" s="366" t="s">
        <v>6</v>
      </c>
      <c r="D72" s="238">
        <v>1</v>
      </c>
      <c r="E72" s="541"/>
      <c r="F72" s="207">
        <f t="shared" si="7"/>
        <v>0</v>
      </c>
    </row>
    <row r="73" spans="1:7" ht="13.5" thickBot="1">
      <c r="A73" s="181" t="s">
        <v>345</v>
      </c>
      <c r="B73" s="442" t="s">
        <v>309</v>
      </c>
      <c r="C73" s="366" t="s">
        <v>6</v>
      </c>
      <c r="D73" s="238">
        <v>1</v>
      </c>
      <c r="E73" s="541"/>
      <c r="F73" s="207">
        <f t="shared" si="7"/>
        <v>0</v>
      </c>
    </row>
    <row r="74" spans="1:7" ht="13.5" thickBot="1">
      <c r="A74" s="181" t="s">
        <v>346</v>
      </c>
      <c r="B74" s="277" t="s">
        <v>310</v>
      </c>
      <c r="C74" s="366" t="s">
        <v>6</v>
      </c>
      <c r="D74" s="338">
        <v>1</v>
      </c>
      <c r="E74" s="541"/>
      <c r="F74" s="207">
        <f t="shared" si="7"/>
        <v>0</v>
      </c>
    </row>
    <row r="75" spans="1:7" ht="13.5" thickBot="1">
      <c r="A75" s="181" t="s">
        <v>347</v>
      </c>
      <c r="B75" s="277" t="s">
        <v>311</v>
      </c>
      <c r="C75" s="366" t="s">
        <v>6</v>
      </c>
      <c r="D75" s="338">
        <v>1</v>
      </c>
      <c r="E75" s="541"/>
      <c r="F75" s="207">
        <f t="shared" si="7"/>
        <v>0</v>
      </c>
    </row>
    <row r="76" spans="1:7" ht="13.5" thickBot="1">
      <c r="A76" s="181" t="s">
        <v>348</v>
      </c>
      <c r="B76" s="277" t="s">
        <v>312</v>
      </c>
      <c r="C76" s="366" t="s">
        <v>6</v>
      </c>
      <c r="D76" s="338">
        <v>14</v>
      </c>
      <c r="E76" s="541"/>
      <c r="F76" s="207">
        <f t="shared" si="7"/>
        <v>0</v>
      </c>
    </row>
    <row r="77" spans="1:7" ht="13.5" thickBot="1">
      <c r="A77" s="181" t="s">
        <v>349</v>
      </c>
      <c r="B77" s="443" t="s">
        <v>227</v>
      </c>
      <c r="C77" s="366" t="s">
        <v>6</v>
      </c>
      <c r="D77" s="338">
        <v>1</v>
      </c>
      <c r="E77" s="541"/>
      <c r="F77" s="207">
        <f t="shared" si="7"/>
        <v>0</v>
      </c>
    </row>
    <row r="78" spans="1:7" ht="13.5" thickBot="1">
      <c r="A78" s="181" t="s">
        <v>350</v>
      </c>
      <c r="B78" s="444" t="s">
        <v>228</v>
      </c>
      <c r="C78" s="199" t="s">
        <v>6</v>
      </c>
      <c r="D78" s="239">
        <v>1</v>
      </c>
      <c r="E78" s="541"/>
      <c r="F78" s="207">
        <f t="shared" si="7"/>
        <v>0</v>
      </c>
    </row>
    <row r="79" spans="1:7" ht="13.5" thickBot="1">
      <c r="A79" s="181" t="s">
        <v>351</v>
      </c>
      <c r="B79" s="444" t="s">
        <v>229</v>
      </c>
      <c r="C79" s="199" t="s">
        <v>6</v>
      </c>
      <c r="D79" s="239">
        <v>1</v>
      </c>
      <c r="E79" s="541"/>
      <c r="F79" s="207">
        <f t="shared" si="7"/>
        <v>0</v>
      </c>
    </row>
    <row r="80" spans="1:7" ht="13.5" thickBot="1">
      <c r="A80" s="181" t="s">
        <v>352</v>
      </c>
      <c r="B80" s="444" t="s">
        <v>230</v>
      </c>
      <c r="C80" s="199" t="s">
        <v>6</v>
      </c>
      <c r="D80" s="239">
        <v>1</v>
      </c>
      <c r="E80" s="541"/>
      <c r="F80" s="207">
        <f t="shared" si="7"/>
        <v>0</v>
      </c>
    </row>
    <row r="81" spans="1:6" ht="13.5" thickBot="1">
      <c r="A81" s="181" t="s">
        <v>353</v>
      </c>
      <c r="B81" s="444" t="s">
        <v>231</v>
      </c>
      <c r="C81" s="199" t="s">
        <v>6</v>
      </c>
      <c r="D81" s="239">
        <v>1</v>
      </c>
      <c r="E81" s="541"/>
      <c r="F81" s="207">
        <f t="shared" si="7"/>
        <v>0</v>
      </c>
    </row>
    <row r="82" spans="1:6" ht="39" thickBot="1">
      <c r="A82" s="181" t="s">
        <v>354</v>
      </c>
      <c r="B82" s="442" t="s">
        <v>232</v>
      </c>
      <c r="C82" s="366" t="s">
        <v>6</v>
      </c>
      <c r="D82" s="338">
        <v>1</v>
      </c>
      <c r="E82" s="541"/>
      <c r="F82" s="207">
        <f t="shared" si="7"/>
        <v>0</v>
      </c>
    </row>
    <row r="83" spans="1:6" ht="13.5" thickBot="1">
      <c r="A83" s="181" t="s">
        <v>355</v>
      </c>
      <c r="B83" s="442" t="s">
        <v>313</v>
      </c>
      <c r="C83" s="366" t="s">
        <v>6</v>
      </c>
      <c r="D83" s="238">
        <v>1</v>
      </c>
      <c r="E83" s="541"/>
      <c r="F83" s="207">
        <f t="shared" si="7"/>
        <v>0</v>
      </c>
    </row>
    <row r="84" spans="1:6" ht="13.5" thickBot="1">
      <c r="A84" s="181" t="s">
        <v>356</v>
      </c>
      <c r="B84" s="442" t="s">
        <v>233</v>
      </c>
      <c r="C84" s="366" t="s">
        <v>6</v>
      </c>
      <c r="D84" s="238">
        <v>1</v>
      </c>
      <c r="E84" s="541"/>
      <c r="F84" s="207">
        <f t="shared" si="7"/>
        <v>0</v>
      </c>
    </row>
    <row r="85" spans="1:6" ht="13.5" thickBot="1">
      <c r="A85" s="181" t="s">
        <v>357</v>
      </c>
      <c r="B85" s="442" t="s">
        <v>314</v>
      </c>
      <c r="C85" s="366" t="s">
        <v>6</v>
      </c>
      <c r="D85" s="238">
        <v>1</v>
      </c>
      <c r="E85" s="541"/>
      <c r="F85" s="207">
        <f t="shared" si="7"/>
        <v>0</v>
      </c>
    </row>
    <row r="86" spans="1:6" ht="13.5" thickBot="1">
      <c r="A86" s="181" t="s">
        <v>358</v>
      </c>
      <c r="B86" s="442" t="s">
        <v>315</v>
      </c>
      <c r="C86" s="366" t="s">
        <v>6</v>
      </c>
      <c r="D86" s="238">
        <v>1</v>
      </c>
      <c r="E86" s="541"/>
      <c r="F86" s="207">
        <f t="shared" si="7"/>
        <v>0</v>
      </c>
    </row>
    <row r="87" spans="1:6" ht="13.5" thickBot="1">
      <c r="A87" s="181" t="s">
        <v>359</v>
      </c>
      <c r="B87" s="442" t="s">
        <v>316</v>
      </c>
      <c r="C87" s="366" t="s">
        <v>6</v>
      </c>
      <c r="D87" s="238">
        <v>1</v>
      </c>
      <c r="E87" s="541"/>
      <c r="F87" s="207">
        <f t="shared" si="7"/>
        <v>0</v>
      </c>
    </row>
    <row r="88" spans="1:6" ht="13.5" thickBot="1">
      <c r="A88" s="181" t="s">
        <v>360</v>
      </c>
      <c r="B88" s="442" t="s">
        <v>317</v>
      </c>
      <c r="C88" s="366" t="s">
        <v>6</v>
      </c>
      <c r="D88" s="238">
        <v>1</v>
      </c>
      <c r="E88" s="541"/>
      <c r="F88" s="207">
        <f t="shared" si="7"/>
        <v>0</v>
      </c>
    </row>
    <row r="89" spans="1:6" ht="13.5" thickBot="1">
      <c r="A89" s="181" t="s">
        <v>361</v>
      </c>
      <c r="B89" s="442" t="s">
        <v>318</v>
      </c>
      <c r="C89" s="366" t="s">
        <v>6</v>
      </c>
      <c r="D89" s="238">
        <v>1</v>
      </c>
      <c r="E89" s="541"/>
      <c r="F89" s="207">
        <f t="shared" si="7"/>
        <v>0</v>
      </c>
    </row>
    <row r="90" spans="1:6" ht="13.5" thickBot="1">
      <c r="A90" s="181" t="s">
        <v>362</v>
      </c>
      <c r="B90" s="442" t="s">
        <v>234</v>
      </c>
      <c r="C90" s="366" t="s">
        <v>6</v>
      </c>
      <c r="D90" s="238">
        <v>1</v>
      </c>
      <c r="E90" s="541"/>
      <c r="F90" s="207">
        <f t="shared" si="7"/>
        <v>0</v>
      </c>
    </row>
    <row r="91" spans="1:6" ht="13.5" thickBot="1">
      <c r="A91" s="181" t="s">
        <v>363</v>
      </c>
      <c r="B91" s="442" t="s">
        <v>235</v>
      </c>
      <c r="C91" s="366" t="s">
        <v>236</v>
      </c>
      <c r="D91" s="238">
        <v>1</v>
      </c>
      <c r="E91" s="541"/>
      <c r="F91" s="207">
        <f t="shared" si="7"/>
        <v>0</v>
      </c>
    </row>
    <row r="92" spans="1:6" ht="13.5" thickBot="1">
      <c r="A92" s="181" t="s">
        <v>364</v>
      </c>
      <c r="B92" s="442" t="s">
        <v>319</v>
      </c>
      <c r="C92" s="366" t="s">
        <v>6</v>
      </c>
      <c r="D92" s="238">
        <v>1</v>
      </c>
      <c r="E92" s="541"/>
      <c r="F92" s="207">
        <f t="shared" si="7"/>
        <v>0</v>
      </c>
    </row>
    <row r="93" spans="1:6" ht="13.5" thickBot="1">
      <c r="A93" s="181" t="s">
        <v>365</v>
      </c>
      <c r="B93" s="442" t="s">
        <v>320</v>
      </c>
      <c r="C93" s="366" t="s">
        <v>6</v>
      </c>
      <c r="D93" s="238">
        <v>1</v>
      </c>
      <c r="E93" s="541"/>
      <c r="F93" s="207">
        <f t="shared" si="7"/>
        <v>0</v>
      </c>
    </row>
    <row r="94" spans="1:6" ht="26.25" thickBot="1">
      <c r="A94" s="181" t="s">
        <v>366</v>
      </c>
      <c r="B94" s="442" t="s">
        <v>321</v>
      </c>
      <c r="C94" s="366" t="s">
        <v>236</v>
      </c>
      <c r="D94" s="238">
        <v>1</v>
      </c>
      <c r="E94" s="541"/>
      <c r="F94" s="207">
        <f t="shared" si="7"/>
        <v>0</v>
      </c>
    </row>
    <row r="95" spans="1:6" ht="13.5" thickBot="1">
      <c r="A95" s="181" t="s">
        <v>367</v>
      </c>
      <c r="B95" s="277" t="s">
        <v>322</v>
      </c>
      <c r="C95" s="366" t="s">
        <v>6</v>
      </c>
      <c r="D95" s="338">
        <v>3</v>
      </c>
      <c r="E95" s="541"/>
      <c r="F95" s="207">
        <f t="shared" si="7"/>
        <v>0</v>
      </c>
    </row>
    <row r="96" spans="1:6" ht="26.25" thickBot="1">
      <c r="A96" s="181" t="s">
        <v>368</v>
      </c>
      <c r="B96" s="445" t="s">
        <v>237</v>
      </c>
      <c r="C96" s="200" t="s">
        <v>6</v>
      </c>
      <c r="D96" s="240">
        <v>2</v>
      </c>
      <c r="E96" s="541"/>
      <c r="F96" s="207">
        <f t="shared" si="7"/>
        <v>0</v>
      </c>
    </row>
    <row r="97" spans="1:6" ht="26.25" thickBot="1">
      <c r="A97" s="181" t="s">
        <v>369</v>
      </c>
      <c r="B97" s="445" t="s">
        <v>323</v>
      </c>
      <c r="C97" s="200" t="s">
        <v>6</v>
      </c>
      <c r="D97" s="240">
        <v>15</v>
      </c>
      <c r="E97" s="541"/>
      <c r="F97" s="207">
        <f t="shared" si="7"/>
        <v>0</v>
      </c>
    </row>
    <row r="98" spans="1:6" ht="26.25" thickBot="1">
      <c r="A98" s="181" t="s">
        <v>370</v>
      </c>
      <c r="B98" s="442" t="s">
        <v>238</v>
      </c>
      <c r="C98" s="366" t="s">
        <v>6</v>
      </c>
      <c r="D98" s="338">
        <v>2</v>
      </c>
      <c r="E98" s="541"/>
      <c r="F98" s="207">
        <f t="shared" si="7"/>
        <v>0</v>
      </c>
    </row>
    <row r="99" spans="1:6" ht="13.5" thickBot="1">
      <c r="A99" s="181" t="s">
        <v>371</v>
      </c>
      <c r="B99" s="445" t="s">
        <v>324</v>
      </c>
      <c r="C99" s="200" t="s">
        <v>6</v>
      </c>
      <c r="D99" s="240">
        <v>2</v>
      </c>
      <c r="E99" s="541"/>
      <c r="F99" s="207">
        <f t="shared" si="7"/>
        <v>0</v>
      </c>
    </row>
    <row r="100" spans="1:6" ht="13.5" thickBot="1">
      <c r="A100" s="181" t="s">
        <v>372</v>
      </c>
      <c r="B100" s="445" t="s">
        <v>239</v>
      </c>
      <c r="C100" s="200" t="s">
        <v>6</v>
      </c>
      <c r="D100" s="240">
        <v>2</v>
      </c>
      <c r="E100" s="541"/>
      <c r="F100" s="207">
        <f t="shared" si="7"/>
        <v>0</v>
      </c>
    </row>
    <row r="101" spans="1:6" ht="13.5" thickBot="1">
      <c r="A101" s="181" t="s">
        <v>373</v>
      </c>
      <c r="B101" s="445" t="s">
        <v>325</v>
      </c>
      <c r="C101" s="200" t="s">
        <v>6</v>
      </c>
      <c r="D101" s="240">
        <v>2</v>
      </c>
      <c r="E101" s="541"/>
      <c r="F101" s="207">
        <f t="shared" si="7"/>
        <v>0</v>
      </c>
    </row>
    <row r="102" spans="1:6" ht="13.5" thickBot="1">
      <c r="A102" s="181" t="s">
        <v>374</v>
      </c>
      <c r="B102" s="445" t="s">
        <v>326</v>
      </c>
      <c r="C102" s="200" t="s">
        <v>6</v>
      </c>
      <c r="D102" s="240">
        <v>2</v>
      </c>
      <c r="E102" s="541"/>
      <c r="F102" s="207">
        <f t="shared" si="7"/>
        <v>0</v>
      </c>
    </row>
    <row r="103" spans="1:6" ht="13.5" thickBot="1">
      <c r="A103" s="181" t="s">
        <v>375</v>
      </c>
      <c r="B103" s="446" t="s">
        <v>240</v>
      </c>
      <c r="C103" s="201" t="s">
        <v>6</v>
      </c>
      <c r="D103" s="241">
        <v>1</v>
      </c>
      <c r="E103" s="541"/>
      <c r="F103" s="207">
        <f t="shared" si="7"/>
        <v>0</v>
      </c>
    </row>
    <row r="104" spans="1:6" ht="13.5" thickBot="1">
      <c r="A104" s="181" t="s">
        <v>376</v>
      </c>
      <c r="B104" s="446" t="s">
        <v>327</v>
      </c>
      <c r="C104" s="201" t="s">
        <v>6</v>
      </c>
      <c r="D104" s="241">
        <v>1</v>
      </c>
      <c r="E104" s="541"/>
      <c r="F104" s="207">
        <f t="shared" si="7"/>
        <v>0</v>
      </c>
    </row>
    <row r="105" spans="1:6" ht="13.5" thickBot="1">
      <c r="A105" s="181" t="s">
        <v>377</v>
      </c>
      <c r="B105" s="446" t="s">
        <v>328</v>
      </c>
      <c r="C105" s="201" t="s">
        <v>6</v>
      </c>
      <c r="D105" s="241">
        <v>2</v>
      </c>
      <c r="E105" s="541"/>
      <c r="F105" s="207">
        <f t="shared" si="7"/>
        <v>0</v>
      </c>
    </row>
    <row r="106" spans="1:6" ht="13.5" thickBot="1">
      <c r="A106" s="181" t="s">
        <v>378</v>
      </c>
      <c r="B106" s="441" t="s">
        <v>329</v>
      </c>
      <c r="C106" s="366" t="s">
        <v>6</v>
      </c>
      <c r="D106" s="241">
        <v>2</v>
      </c>
      <c r="E106" s="541"/>
      <c r="F106" s="207">
        <f t="shared" si="7"/>
        <v>0</v>
      </c>
    </row>
    <row r="107" spans="1:6" ht="26.25" thickBot="1">
      <c r="A107" s="181" t="s">
        <v>379</v>
      </c>
      <c r="B107" s="441" t="s">
        <v>241</v>
      </c>
      <c r="C107" s="366" t="s">
        <v>6</v>
      </c>
      <c r="D107" s="241">
        <v>1</v>
      </c>
      <c r="E107" s="541"/>
      <c r="F107" s="207">
        <f t="shared" si="7"/>
        <v>0</v>
      </c>
    </row>
    <row r="108" spans="1:6" ht="13.5" thickBot="1">
      <c r="A108" s="181" t="s">
        <v>380</v>
      </c>
      <c r="B108" s="277" t="s">
        <v>242</v>
      </c>
      <c r="C108" s="366" t="s">
        <v>6</v>
      </c>
      <c r="D108" s="338">
        <v>1</v>
      </c>
      <c r="E108" s="541"/>
      <c r="F108" s="233">
        <f t="shared" si="7"/>
        <v>0</v>
      </c>
    </row>
    <row r="109" spans="1:6" ht="26.25" thickBot="1">
      <c r="A109" s="256" t="s">
        <v>381</v>
      </c>
      <c r="B109" s="447" t="s">
        <v>243</v>
      </c>
      <c r="C109" s="518" t="s">
        <v>236</v>
      </c>
      <c r="D109" s="519">
        <v>1</v>
      </c>
      <c r="E109" s="550"/>
      <c r="F109" s="233">
        <f t="shared" ref="F109" si="8">D109*E109</f>
        <v>0</v>
      </c>
    </row>
    <row r="110" spans="1:6" ht="13.5" thickBot="1">
      <c r="A110" s="257" t="s">
        <v>382</v>
      </c>
      <c r="B110" s="258" t="s">
        <v>112</v>
      </c>
      <c r="C110" s="332"/>
      <c r="D110" s="333"/>
      <c r="E110" s="259"/>
      <c r="F110" s="260">
        <f>SUM(F68:F109)</f>
        <v>0</v>
      </c>
    </row>
    <row r="111" spans="1:6" ht="13.5" thickBot="1">
      <c r="A111" s="190"/>
      <c r="B111" s="452"/>
      <c r="C111" s="373"/>
      <c r="D111" s="374"/>
      <c r="E111" s="227"/>
    </row>
    <row r="112" spans="1:6" ht="13.5" thickBot="1">
      <c r="A112" s="140"/>
      <c r="B112" s="176" t="s">
        <v>383</v>
      </c>
      <c r="C112" s="516"/>
      <c r="D112" s="235"/>
      <c r="E112" s="517"/>
      <c r="F112" s="228"/>
    </row>
    <row r="113" spans="1:6" ht="13.5" thickBot="1">
      <c r="A113" s="234" t="s">
        <v>385</v>
      </c>
      <c r="B113" s="448" t="s">
        <v>244</v>
      </c>
      <c r="C113" s="520" t="s">
        <v>9</v>
      </c>
      <c r="D113" s="521">
        <v>7</v>
      </c>
      <c r="E113" s="543"/>
      <c r="F113" s="213">
        <f>D113*E113</f>
        <v>0</v>
      </c>
    </row>
    <row r="114" spans="1:6" ht="13.5" thickBot="1">
      <c r="A114" s="234" t="s">
        <v>386</v>
      </c>
      <c r="B114" s="282" t="s">
        <v>245</v>
      </c>
      <c r="C114" s="366" t="s">
        <v>9</v>
      </c>
      <c r="D114" s="338">
        <v>2</v>
      </c>
      <c r="E114" s="541"/>
      <c r="F114" s="207">
        <f t="shared" ref="F114:F125" si="9">D114*E114</f>
        <v>0</v>
      </c>
    </row>
    <row r="115" spans="1:6" ht="13.5" thickBot="1">
      <c r="A115" s="234" t="s">
        <v>387</v>
      </c>
      <c r="B115" s="282" t="s">
        <v>246</v>
      </c>
      <c r="C115" s="366" t="s">
        <v>9</v>
      </c>
      <c r="D115" s="338">
        <v>2</v>
      </c>
      <c r="E115" s="541"/>
      <c r="F115" s="207">
        <f t="shared" si="9"/>
        <v>0</v>
      </c>
    </row>
    <row r="116" spans="1:6" ht="13.5" thickBot="1">
      <c r="A116" s="234" t="s">
        <v>388</v>
      </c>
      <c r="B116" s="282" t="s">
        <v>247</v>
      </c>
      <c r="C116" s="366" t="s">
        <v>9</v>
      </c>
      <c r="D116" s="338">
        <v>20</v>
      </c>
      <c r="E116" s="541"/>
      <c r="F116" s="207">
        <f t="shared" si="9"/>
        <v>0</v>
      </c>
    </row>
    <row r="117" spans="1:6" ht="26.25" thickBot="1">
      <c r="A117" s="234" t="s">
        <v>389</v>
      </c>
      <c r="B117" s="282" t="s">
        <v>248</v>
      </c>
      <c r="C117" s="366" t="s">
        <v>6</v>
      </c>
      <c r="D117" s="338">
        <v>3</v>
      </c>
      <c r="E117" s="541"/>
      <c r="F117" s="207">
        <f t="shared" si="9"/>
        <v>0</v>
      </c>
    </row>
    <row r="118" spans="1:6" ht="26.25" thickBot="1">
      <c r="A118" s="234" t="s">
        <v>390</v>
      </c>
      <c r="B118" s="282" t="s">
        <v>249</v>
      </c>
      <c r="C118" s="366" t="s">
        <v>6</v>
      </c>
      <c r="D118" s="338">
        <v>3</v>
      </c>
      <c r="E118" s="541"/>
      <c r="F118" s="207">
        <f t="shared" si="9"/>
        <v>0</v>
      </c>
    </row>
    <row r="119" spans="1:6" ht="39" thickBot="1">
      <c r="A119" s="234" t="s">
        <v>391</v>
      </c>
      <c r="B119" s="282" t="s">
        <v>250</v>
      </c>
      <c r="C119" s="366" t="s">
        <v>6</v>
      </c>
      <c r="D119" s="338">
        <v>1</v>
      </c>
      <c r="E119" s="541"/>
      <c r="F119" s="207">
        <f t="shared" si="9"/>
        <v>0</v>
      </c>
    </row>
    <row r="120" spans="1:6" ht="26.25" thickBot="1">
      <c r="A120" s="234" t="s">
        <v>392</v>
      </c>
      <c r="B120" s="282" t="s">
        <v>251</v>
      </c>
      <c r="C120" s="366" t="s">
        <v>9</v>
      </c>
      <c r="D120" s="338">
        <v>25</v>
      </c>
      <c r="E120" s="541"/>
      <c r="F120" s="207">
        <f t="shared" si="9"/>
        <v>0</v>
      </c>
    </row>
    <row r="121" spans="1:6" ht="26.25" thickBot="1">
      <c r="A121" s="234" t="s">
        <v>393</v>
      </c>
      <c r="B121" s="282" t="s">
        <v>252</v>
      </c>
      <c r="C121" s="366" t="s">
        <v>9</v>
      </c>
      <c r="D121" s="338">
        <v>10</v>
      </c>
      <c r="E121" s="541"/>
      <c r="F121" s="207">
        <f t="shared" si="9"/>
        <v>0</v>
      </c>
    </row>
    <row r="122" spans="1:6" ht="13.5" thickBot="1">
      <c r="A122" s="234" t="s">
        <v>394</v>
      </c>
      <c r="B122" s="282" t="s">
        <v>253</v>
      </c>
      <c r="C122" s="366" t="s">
        <v>6</v>
      </c>
      <c r="D122" s="338">
        <v>15</v>
      </c>
      <c r="E122" s="541"/>
      <c r="F122" s="207">
        <f t="shared" si="9"/>
        <v>0</v>
      </c>
    </row>
    <row r="123" spans="1:6" ht="13.5" thickBot="1">
      <c r="A123" s="234" t="s">
        <v>395</v>
      </c>
      <c r="B123" s="282" t="s">
        <v>254</v>
      </c>
      <c r="C123" s="366" t="s">
        <v>6</v>
      </c>
      <c r="D123" s="338">
        <v>4</v>
      </c>
      <c r="E123" s="541"/>
      <c r="F123" s="207">
        <f t="shared" si="9"/>
        <v>0</v>
      </c>
    </row>
    <row r="124" spans="1:6" ht="13.5" thickBot="1">
      <c r="A124" s="234" t="s">
        <v>396</v>
      </c>
      <c r="B124" s="282" t="s">
        <v>255</v>
      </c>
      <c r="C124" s="366" t="s">
        <v>9</v>
      </c>
      <c r="D124" s="338">
        <v>65</v>
      </c>
      <c r="E124" s="541"/>
      <c r="F124" s="207">
        <f t="shared" si="9"/>
        <v>0</v>
      </c>
    </row>
    <row r="125" spans="1:6" ht="13.5" thickBot="1">
      <c r="A125" s="261" t="s">
        <v>397</v>
      </c>
      <c r="B125" s="449" t="s">
        <v>256</v>
      </c>
      <c r="C125" s="450" t="s">
        <v>6</v>
      </c>
      <c r="D125" s="451">
        <v>15</v>
      </c>
      <c r="E125" s="550"/>
      <c r="F125" s="208">
        <f t="shared" si="9"/>
        <v>0</v>
      </c>
    </row>
    <row r="126" spans="1:6" ht="13.5" thickBot="1">
      <c r="A126" s="257" t="s">
        <v>384</v>
      </c>
      <c r="B126" s="258" t="s">
        <v>112</v>
      </c>
      <c r="C126" s="522"/>
      <c r="D126" s="262"/>
      <c r="E126" s="523"/>
      <c r="F126" s="263">
        <f>SUM(F113:F125)</f>
        <v>0</v>
      </c>
    </row>
    <row r="127" spans="1:6" ht="13.5" thickBot="1">
      <c r="A127" s="82"/>
      <c r="B127" s="452"/>
      <c r="C127" s="373"/>
      <c r="D127" s="374"/>
      <c r="E127" s="227"/>
    </row>
    <row r="128" spans="1:6" ht="13.5" thickBot="1">
      <c r="A128" s="82"/>
      <c r="B128" s="611" t="s">
        <v>398</v>
      </c>
      <c r="C128" s="612"/>
      <c r="D128" s="612"/>
      <c r="E128" s="612"/>
      <c r="F128" s="613"/>
    </row>
    <row r="129" spans="1:6" ht="25.5">
      <c r="A129" s="181" t="s">
        <v>400</v>
      </c>
      <c r="B129" s="453" t="s">
        <v>257</v>
      </c>
      <c r="C129" s="202" t="s">
        <v>236</v>
      </c>
      <c r="D129" s="243">
        <v>1</v>
      </c>
      <c r="E129" s="551"/>
      <c r="F129" s="214">
        <f>D129*E129</f>
        <v>0</v>
      </c>
    </row>
    <row r="130" spans="1:6">
      <c r="A130" s="141" t="s">
        <v>402</v>
      </c>
      <c r="B130" s="454" t="s">
        <v>258</v>
      </c>
      <c r="C130" s="203" t="s">
        <v>236</v>
      </c>
      <c r="D130" s="244">
        <v>1</v>
      </c>
      <c r="E130" s="552"/>
      <c r="F130" s="215">
        <f t="shared" ref="F130:F131" si="10">D130*E130</f>
        <v>0</v>
      </c>
    </row>
    <row r="131" spans="1:6" ht="13.5" thickBot="1">
      <c r="A131" s="182" t="s">
        <v>401</v>
      </c>
      <c r="B131" s="455" t="s">
        <v>259</v>
      </c>
      <c r="C131" s="204" t="s">
        <v>236</v>
      </c>
      <c r="D131" s="245">
        <v>1</v>
      </c>
      <c r="E131" s="553"/>
      <c r="F131" s="216">
        <f t="shared" si="10"/>
        <v>0</v>
      </c>
    </row>
    <row r="132" spans="1:6" ht="13.5" thickBot="1">
      <c r="A132" s="178" t="s">
        <v>399</v>
      </c>
      <c r="B132" s="177" t="s">
        <v>112</v>
      </c>
      <c r="C132" s="524"/>
      <c r="D132" s="242"/>
      <c r="E132" s="525"/>
      <c r="F132" s="229">
        <f>SUM(F129:F131)</f>
        <v>0</v>
      </c>
    </row>
    <row r="133" spans="1:6" ht="13.5" thickBot="1">
      <c r="A133" s="82"/>
      <c r="B133" s="452"/>
      <c r="C133" s="373"/>
      <c r="D133" s="374"/>
      <c r="E133" s="227"/>
    </row>
    <row r="134" spans="1:6" ht="13.5" thickBot="1">
      <c r="A134" s="191"/>
      <c r="B134" s="611" t="s">
        <v>403</v>
      </c>
      <c r="C134" s="612"/>
      <c r="D134" s="612"/>
      <c r="E134" s="612"/>
      <c r="F134" s="613"/>
    </row>
    <row r="135" spans="1:6" ht="38.25">
      <c r="A135" s="181" t="s">
        <v>404</v>
      </c>
      <c r="B135" s="453" t="s">
        <v>260</v>
      </c>
      <c r="C135" s="202" t="s">
        <v>261</v>
      </c>
      <c r="D135" s="243">
        <v>2</v>
      </c>
      <c r="E135" s="543"/>
      <c r="F135" s="213">
        <f>D135*E135</f>
        <v>0</v>
      </c>
    </row>
    <row r="136" spans="1:6" ht="26.25" thickBot="1">
      <c r="A136" s="182" t="s">
        <v>405</v>
      </c>
      <c r="B136" s="455" t="s">
        <v>262</v>
      </c>
      <c r="C136" s="204" t="s">
        <v>6</v>
      </c>
      <c r="D136" s="245">
        <v>1</v>
      </c>
      <c r="E136" s="544"/>
      <c r="F136" s="217">
        <f>D136*E136</f>
        <v>0</v>
      </c>
    </row>
    <row r="137" spans="1:6" ht="13.5" thickBot="1">
      <c r="A137" s="178" t="s">
        <v>406</v>
      </c>
      <c r="B137" s="177" t="s">
        <v>112</v>
      </c>
      <c r="C137" s="526"/>
      <c r="D137" s="527"/>
      <c r="E137" s="528"/>
      <c r="F137" s="229">
        <f>SUM(F135:F136)</f>
        <v>0</v>
      </c>
    </row>
    <row r="138" spans="1:6" ht="13.5" thickBot="1">
      <c r="A138" s="82"/>
      <c r="B138" s="452"/>
      <c r="C138" s="373"/>
      <c r="D138" s="374"/>
      <c r="E138" s="227"/>
    </row>
    <row r="139" spans="1:6" ht="13.5" thickBot="1">
      <c r="A139" s="142"/>
      <c r="B139" s="611" t="s">
        <v>407</v>
      </c>
      <c r="C139" s="612"/>
      <c r="D139" s="612"/>
      <c r="E139" s="612"/>
      <c r="F139" s="613"/>
    </row>
    <row r="140" spans="1:6" ht="51.75" thickBot="1">
      <c r="A140" s="250" t="s">
        <v>408</v>
      </c>
      <c r="B140" s="456" t="s">
        <v>263</v>
      </c>
      <c r="C140" s="529" t="s">
        <v>6</v>
      </c>
      <c r="D140" s="530">
        <v>1</v>
      </c>
      <c r="E140" s="554"/>
      <c r="F140" s="251">
        <f>D140*E140</f>
        <v>0</v>
      </c>
    </row>
    <row r="141" spans="1:6" ht="13.5" thickBot="1">
      <c r="A141" s="250" t="s">
        <v>409</v>
      </c>
      <c r="B141" s="457" t="s">
        <v>264</v>
      </c>
      <c r="C141" s="531" t="s">
        <v>236</v>
      </c>
      <c r="D141" s="532">
        <v>1</v>
      </c>
      <c r="E141" s="546"/>
      <c r="F141" s="248">
        <f t="shared" ref="F141:F145" si="11">D141*E141</f>
        <v>0</v>
      </c>
    </row>
    <row r="142" spans="1:6" ht="13.5" thickBot="1">
      <c r="A142" s="250" t="s">
        <v>410</v>
      </c>
      <c r="B142" s="457" t="s">
        <v>265</v>
      </c>
      <c r="C142" s="531" t="s">
        <v>236</v>
      </c>
      <c r="D142" s="532">
        <v>1</v>
      </c>
      <c r="E142" s="546"/>
      <c r="F142" s="248">
        <f t="shared" si="11"/>
        <v>0</v>
      </c>
    </row>
    <row r="143" spans="1:6" ht="13.5" thickBot="1">
      <c r="A143" s="250" t="s">
        <v>411</v>
      </c>
      <c r="B143" s="457" t="s">
        <v>269</v>
      </c>
      <c r="C143" s="531" t="s">
        <v>236</v>
      </c>
      <c r="D143" s="509">
        <v>1</v>
      </c>
      <c r="E143" s="546"/>
      <c r="F143" s="248">
        <f t="shared" si="11"/>
        <v>0</v>
      </c>
    </row>
    <row r="144" spans="1:6" ht="13.5" thickBot="1">
      <c r="A144" s="250" t="s">
        <v>412</v>
      </c>
      <c r="B144" s="457" t="s">
        <v>270</v>
      </c>
      <c r="C144" s="531" t="s">
        <v>236</v>
      </c>
      <c r="D144" s="509">
        <v>1</v>
      </c>
      <c r="E144" s="546"/>
      <c r="F144" s="248">
        <f t="shared" si="11"/>
        <v>0</v>
      </c>
    </row>
    <row r="145" spans="1:6" ht="13.5" thickBot="1">
      <c r="A145" s="264" t="s">
        <v>413</v>
      </c>
      <c r="B145" s="458" t="s">
        <v>271</v>
      </c>
      <c r="C145" s="255" t="s">
        <v>236</v>
      </c>
      <c r="D145" s="510">
        <v>1</v>
      </c>
      <c r="E145" s="548"/>
      <c r="F145" s="265">
        <f t="shared" si="11"/>
        <v>0</v>
      </c>
    </row>
    <row r="146" spans="1:6" ht="13.5" thickBot="1">
      <c r="A146" s="266" t="s">
        <v>120</v>
      </c>
      <c r="B146" s="258" t="s">
        <v>112</v>
      </c>
      <c r="C146" s="533"/>
      <c r="D146" s="534"/>
      <c r="E146" s="535"/>
      <c r="F146" s="263">
        <f>SUM(F140:F145)</f>
        <v>0</v>
      </c>
    </row>
    <row r="147" spans="1:6" ht="13.5" thickBot="1"/>
    <row r="148" spans="1:6" ht="13.5" thickBot="1">
      <c r="A148" s="555"/>
      <c r="B148" s="614" t="s">
        <v>414</v>
      </c>
      <c r="C148" s="615"/>
      <c r="D148" s="615"/>
      <c r="E148" s="615"/>
      <c r="F148" s="616"/>
    </row>
    <row r="149" spans="1:6">
      <c r="A149" s="556"/>
      <c r="B149" s="557" t="s">
        <v>272</v>
      </c>
      <c r="C149" s="558"/>
      <c r="D149" s="559"/>
      <c r="E149" s="560"/>
      <c r="F149" s="561"/>
    </row>
    <row r="150" spans="1:6" ht="76.5">
      <c r="A150" s="562" t="s">
        <v>415</v>
      </c>
      <c r="B150" s="563" t="s">
        <v>273</v>
      </c>
      <c r="C150" s="564" t="s">
        <v>6</v>
      </c>
      <c r="D150" s="565">
        <v>1</v>
      </c>
      <c r="E150" s="541"/>
      <c r="F150" s="566">
        <f>D150*E150</f>
        <v>0</v>
      </c>
    </row>
    <row r="151" spans="1:6" ht="38.25">
      <c r="A151" s="562" t="s">
        <v>416</v>
      </c>
      <c r="B151" s="563" t="s">
        <v>274</v>
      </c>
      <c r="C151" s="564" t="s">
        <v>6</v>
      </c>
      <c r="D151" s="565">
        <v>1</v>
      </c>
      <c r="E151" s="541"/>
      <c r="F151" s="566">
        <f t="shared" ref="F151:F184" si="12">D151*E151</f>
        <v>0</v>
      </c>
    </row>
    <row r="152" spans="1:6" ht="63.75">
      <c r="A152" s="562" t="s">
        <v>417</v>
      </c>
      <c r="B152" s="563" t="s">
        <v>275</v>
      </c>
      <c r="C152" s="564" t="s">
        <v>236</v>
      </c>
      <c r="D152" s="565">
        <v>1</v>
      </c>
      <c r="E152" s="541"/>
      <c r="F152" s="566">
        <f t="shared" si="12"/>
        <v>0</v>
      </c>
    </row>
    <row r="153" spans="1:6">
      <c r="A153" s="562" t="s">
        <v>418</v>
      </c>
      <c r="B153" s="563" t="s">
        <v>276</v>
      </c>
      <c r="C153" s="564" t="s">
        <v>6</v>
      </c>
      <c r="D153" s="565">
        <v>4</v>
      </c>
      <c r="E153" s="541"/>
      <c r="F153" s="566">
        <f t="shared" si="12"/>
        <v>0</v>
      </c>
    </row>
    <row r="154" spans="1:6">
      <c r="A154" s="562" t="s">
        <v>419</v>
      </c>
      <c r="B154" s="563" t="s">
        <v>277</v>
      </c>
      <c r="C154" s="564" t="s">
        <v>6</v>
      </c>
      <c r="D154" s="565">
        <v>1</v>
      </c>
      <c r="E154" s="541"/>
      <c r="F154" s="566">
        <f t="shared" si="12"/>
        <v>0</v>
      </c>
    </row>
    <row r="155" spans="1:6" ht="25.5">
      <c r="A155" s="562" t="s">
        <v>420</v>
      </c>
      <c r="B155" s="563" t="s">
        <v>278</v>
      </c>
      <c r="C155" s="564"/>
      <c r="D155" s="565"/>
      <c r="E155" s="541"/>
      <c r="F155" s="566">
        <f t="shared" si="12"/>
        <v>0</v>
      </c>
    </row>
    <row r="156" spans="1:6" ht="25.5">
      <c r="A156" s="562" t="s">
        <v>421</v>
      </c>
      <c r="B156" s="563" t="s">
        <v>279</v>
      </c>
      <c r="C156" s="564" t="s">
        <v>236</v>
      </c>
      <c r="D156" s="565">
        <v>1</v>
      </c>
      <c r="E156" s="541"/>
      <c r="F156" s="566">
        <f t="shared" si="12"/>
        <v>0</v>
      </c>
    </row>
    <row r="157" spans="1:6">
      <c r="A157" s="567"/>
      <c r="B157" s="568" t="s">
        <v>280</v>
      </c>
      <c r="C157" s="564"/>
      <c r="D157" s="565"/>
      <c r="E157" s="541"/>
      <c r="F157" s="566">
        <f t="shared" si="12"/>
        <v>0</v>
      </c>
    </row>
    <row r="158" spans="1:6" ht="25.5">
      <c r="A158" s="562" t="s">
        <v>422</v>
      </c>
      <c r="B158" s="563" t="s">
        <v>281</v>
      </c>
      <c r="C158" s="564" t="s">
        <v>9</v>
      </c>
      <c r="D158" s="565">
        <v>100</v>
      </c>
      <c r="E158" s="541"/>
      <c r="F158" s="566">
        <f t="shared" si="12"/>
        <v>0</v>
      </c>
    </row>
    <row r="159" spans="1:6">
      <c r="A159" s="562" t="s">
        <v>423</v>
      </c>
      <c r="B159" s="563" t="s">
        <v>282</v>
      </c>
      <c r="C159" s="564" t="s">
        <v>9</v>
      </c>
      <c r="D159" s="565">
        <v>6</v>
      </c>
      <c r="E159" s="541"/>
      <c r="F159" s="566">
        <f t="shared" si="12"/>
        <v>0</v>
      </c>
    </row>
    <row r="160" spans="1:6" ht="25.5">
      <c r="A160" s="567"/>
      <c r="B160" s="568" t="s">
        <v>283</v>
      </c>
      <c r="C160" s="564"/>
      <c r="D160" s="565"/>
      <c r="E160" s="541"/>
      <c r="F160" s="566">
        <f t="shared" si="12"/>
        <v>0</v>
      </c>
    </row>
    <row r="161" spans="1:6" ht="25.5">
      <c r="A161" s="562" t="s">
        <v>424</v>
      </c>
      <c r="B161" s="563" t="s">
        <v>284</v>
      </c>
      <c r="C161" s="564" t="s">
        <v>9</v>
      </c>
      <c r="D161" s="565">
        <v>70</v>
      </c>
      <c r="E161" s="541"/>
      <c r="F161" s="566">
        <f t="shared" si="12"/>
        <v>0</v>
      </c>
    </row>
    <row r="162" spans="1:6">
      <c r="A162" s="562" t="s">
        <v>425</v>
      </c>
      <c r="B162" s="563" t="s">
        <v>285</v>
      </c>
      <c r="C162" s="564" t="s">
        <v>6</v>
      </c>
      <c r="D162" s="565">
        <v>3</v>
      </c>
      <c r="E162" s="541"/>
      <c r="F162" s="566">
        <f t="shared" si="12"/>
        <v>0</v>
      </c>
    </row>
    <row r="163" spans="1:6">
      <c r="A163" s="562" t="s">
        <v>426</v>
      </c>
      <c r="B163" s="563" t="s">
        <v>286</v>
      </c>
      <c r="C163" s="564" t="s">
        <v>9</v>
      </c>
      <c r="D163" s="565">
        <v>210</v>
      </c>
      <c r="E163" s="541"/>
      <c r="F163" s="566">
        <f t="shared" si="12"/>
        <v>0</v>
      </c>
    </row>
    <row r="164" spans="1:6" ht="25.5">
      <c r="A164" s="562" t="s">
        <v>427</v>
      </c>
      <c r="B164" s="563" t="s">
        <v>287</v>
      </c>
      <c r="C164" s="564" t="s">
        <v>6</v>
      </c>
      <c r="D164" s="565">
        <v>1</v>
      </c>
      <c r="E164" s="541"/>
      <c r="F164" s="566">
        <f t="shared" si="12"/>
        <v>0</v>
      </c>
    </row>
    <row r="165" spans="1:6" ht="25.5">
      <c r="A165" s="562" t="s">
        <v>428</v>
      </c>
      <c r="B165" s="563" t="s">
        <v>288</v>
      </c>
      <c r="C165" s="564" t="s">
        <v>236</v>
      </c>
      <c r="D165" s="565">
        <v>1</v>
      </c>
      <c r="E165" s="541"/>
      <c r="F165" s="566">
        <f t="shared" si="12"/>
        <v>0</v>
      </c>
    </row>
    <row r="166" spans="1:6" ht="25.5">
      <c r="A166" s="562" t="s">
        <v>429</v>
      </c>
      <c r="B166" s="563" t="s">
        <v>289</v>
      </c>
      <c r="C166" s="564" t="s">
        <v>6</v>
      </c>
      <c r="D166" s="565">
        <v>1</v>
      </c>
      <c r="E166" s="541"/>
      <c r="F166" s="566">
        <f t="shared" si="12"/>
        <v>0</v>
      </c>
    </row>
    <row r="167" spans="1:6">
      <c r="A167" s="562" t="s">
        <v>430</v>
      </c>
      <c r="B167" s="563" t="s">
        <v>290</v>
      </c>
      <c r="C167" s="564" t="s">
        <v>6</v>
      </c>
      <c r="D167" s="565">
        <v>1</v>
      </c>
      <c r="E167" s="541"/>
      <c r="F167" s="566">
        <f t="shared" si="12"/>
        <v>0</v>
      </c>
    </row>
    <row r="168" spans="1:6" ht="25.5">
      <c r="A168" s="562" t="s">
        <v>431</v>
      </c>
      <c r="B168" s="563" t="s">
        <v>291</v>
      </c>
      <c r="C168" s="564" t="s">
        <v>6</v>
      </c>
      <c r="D168" s="565">
        <v>1</v>
      </c>
      <c r="E168" s="541"/>
      <c r="F168" s="566">
        <f t="shared" si="12"/>
        <v>0</v>
      </c>
    </row>
    <row r="169" spans="1:6" ht="25.5">
      <c r="A169" s="562" t="s">
        <v>432</v>
      </c>
      <c r="B169" s="563" t="s">
        <v>292</v>
      </c>
      <c r="C169" s="564" t="s">
        <v>6</v>
      </c>
      <c r="D169" s="565">
        <v>1</v>
      </c>
      <c r="E169" s="541"/>
      <c r="F169" s="566">
        <f t="shared" si="12"/>
        <v>0</v>
      </c>
    </row>
    <row r="170" spans="1:6">
      <c r="A170" s="567"/>
      <c r="B170" s="568" t="s">
        <v>107</v>
      </c>
      <c r="C170" s="564"/>
      <c r="D170" s="565"/>
      <c r="E170" s="541"/>
      <c r="F170" s="566">
        <f t="shared" si="12"/>
        <v>0</v>
      </c>
    </row>
    <row r="171" spans="1:6" ht="25.5">
      <c r="A171" s="562" t="s">
        <v>433</v>
      </c>
      <c r="B171" s="563" t="s">
        <v>293</v>
      </c>
      <c r="C171" s="564" t="s">
        <v>236</v>
      </c>
      <c r="D171" s="565">
        <v>1</v>
      </c>
      <c r="E171" s="541"/>
      <c r="F171" s="566">
        <f t="shared" si="12"/>
        <v>0</v>
      </c>
    </row>
    <row r="172" spans="1:6" ht="51">
      <c r="A172" s="562" t="s">
        <v>434</v>
      </c>
      <c r="B172" s="563" t="s">
        <v>294</v>
      </c>
      <c r="C172" s="564" t="s">
        <v>261</v>
      </c>
      <c r="D172" s="565">
        <v>12</v>
      </c>
      <c r="E172" s="541"/>
      <c r="F172" s="566">
        <f t="shared" si="12"/>
        <v>0</v>
      </c>
    </row>
    <row r="173" spans="1:6" ht="76.5">
      <c r="A173" s="562" t="s">
        <v>435</v>
      </c>
      <c r="B173" s="563" t="s">
        <v>295</v>
      </c>
      <c r="C173" s="564" t="s">
        <v>261</v>
      </c>
      <c r="D173" s="565">
        <v>70</v>
      </c>
      <c r="E173" s="541"/>
      <c r="F173" s="566">
        <f t="shared" si="12"/>
        <v>0</v>
      </c>
    </row>
    <row r="174" spans="1:6" ht="38.25">
      <c r="A174" s="562" t="s">
        <v>436</v>
      </c>
      <c r="B174" s="563" t="s">
        <v>296</v>
      </c>
      <c r="C174" s="564" t="s">
        <v>236</v>
      </c>
      <c r="D174" s="565">
        <v>1</v>
      </c>
      <c r="E174" s="541"/>
      <c r="F174" s="566">
        <f t="shared" si="12"/>
        <v>0</v>
      </c>
    </row>
    <row r="175" spans="1:6" ht="38.25">
      <c r="A175" s="562" t="s">
        <v>437</v>
      </c>
      <c r="B175" s="563" t="s">
        <v>297</v>
      </c>
      <c r="C175" s="564" t="s">
        <v>236</v>
      </c>
      <c r="D175" s="565">
        <v>2</v>
      </c>
      <c r="E175" s="541"/>
      <c r="F175" s="566">
        <f t="shared" si="12"/>
        <v>0</v>
      </c>
    </row>
    <row r="176" spans="1:6" ht="25.5">
      <c r="A176" s="562" t="s">
        <v>438</v>
      </c>
      <c r="B176" s="563" t="s">
        <v>298</v>
      </c>
      <c r="C176" s="564" t="s">
        <v>9</v>
      </c>
      <c r="D176" s="565">
        <v>90</v>
      </c>
      <c r="E176" s="541"/>
      <c r="F176" s="566">
        <f t="shared" si="12"/>
        <v>0</v>
      </c>
    </row>
    <row r="177" spans="1:6">
      <c r="A177" s="562" t="s">
        <v>439</v>
      </c>
      <c r="B177" s="563" t="s">
        <v>299</v>
      </c>
      <c r="C177" s="564" t="s">
        <v>261</v>
      </c>
      <c r="D177" s="565">
        <v>70</v>
      </c>
      <c r="E177" s="541"/>
      <c r="F177" s="566">
        <f t="shared" si="12"/>
        <v>0</v>
      </c>
    </row>
    <row r="178" spans="1:6">
      <c r="A178" s="562" t="s">
        <v>440</v>
      </c>
      <c r="B178" s="563" t="s">
        <v>300</v>
      </c>
      <c r="C178" s="564" t="s">
        <v>236</v>
      </c>
      <c r="D178" s="565">
        <v>1</v>
      </c>
      <c r="E178" s="541"/>
      <c r="F178" s="566">
        <f t="shared" si="12"/>
        <v>0</v>
      </c>
    </row>
    <row r="179" spans="1:6" ht="25.5">
      <c r="A179" s="567"/>
      <c r="B179" s="569" t="s">
        <v>301</v>
      </c>
      <c r="C179" s="570" t="s">
        <v>236</v>
      </c>
      <c r="D179" s="571">
        <v>1</v>
      </c>
      <c r="E179" s="247"/>
      <c r="F179" s="572">
        <f t="shared" si="12"/>
        <v>0</v>
      </c>
    </row>
    <row r="180" spans="1:6">
      <c r="A180" s="567"/>
      <c r="B180" s="569" t="s">
        <v>302</v>
      </c>
      <c r="C180" s="570" t="s">
        <v>236</v>
      </c>
      <c r="D180" s="571">
        <v>1</v>
      </c>
      <c r="E180" s="247"/>
      <c r="F180" s="572">
        <f t="shared" si="12"/>
        <v>0</v>
      </c>
    </row>
    <row r="181" spans="1:6" ht="63.75">
      <c r="A181" s="567"/>
      <c r="B181" s="569" t="s">
        <v>263</v>
      </c>
      <c r="C181" s="570" t="s">
        <v>236</v>
      </c>
      <c r="D181" s="571">
        <v>1</v>
      </c>
      <c r="E181" s="247"/>
      <c r="F181" s="572">
        <f t="shared" si="12"/>
        <v>0</v>
      </c>
    </row>
    <row r="182" spans="1:6">
      <c r="A182" s="567"/>
      <c r="B182" s="569" t="s">
        <v>303</v>
      </c>
      <c r="C182" s="570" t="s">
        <v>236</v>
      </c>
      <c r="D182" s="571">
        <v>1</v>
      </c>
      <c r="E182" s="247"/>
      <c r="F182" s="572">
        <f t="shared" si="12"/>
        <v>0</v>
      </c>
    </row>
    <row r="183" spans="1:6" ht="25.5">
      <c r="A183" s="567"/>
      <c r="B183" s="569" t="s">
        <v>304</v>
      </c>
      <c r="C183" s="570" t="s">
        <v>236</v>
      </c>
      <c r="D183" s="571">
        <v>1</v>
      </c>
      <c r="E183" s="247"/>
      <c r="F183" s="572">
        <f t="shared" si="12"/>
        <v>0</v>
      </c>
    </row>
    <row r="184" spans="1:6" ht="13.5" thickBot="1">
      <c r="A184" s="573"/>
      <c r="B184" s="574" t="s">
        <v>305</v>
      </c>
      <c r="C184" s="575" t="s">
        <v>236</v>
      </c>
      <c r="D184" s="576">
        <v>1</v>
      </c>
      <c r="E184" s="249"/>
      <c r="F184" s="577">
        <f t="shared" si="12"/>
        <v>0</v>
      </c>
    </row>
    <row r="185" spans="1:6" ht="13.5" thickBot="1">
      <c r="A185" s="578" t="s">
        <v>441</v>
      </c>
      <c r="B185" s="579" t="s">
        <v>112</v>
      </c>
      <c r="C185" s="580"/>
      <c r="D185" s="581"/>
      <c r="E185" s="582"/>
      <c r="F185" s="583">
        <f>SUM(F149:F184)</f>
        <v>0</v>
      </c>
    </row>
    <row r="186" spans="1:6" ht="26.25" thickBot="1">
      <c r="A186" s="584" t="s">
        <v>338</v>
      </c>
      <c r="B186" s="585" t="s">
        <v>121</v>
      </c>
      <c r="C186" s="586"/>
      <c r="D186" s="587"/>
      <c r="E186" s="588"/>
      <c r="F186" s="589">
        <f>F185+F146+F137+F132+F126+F110</f>
        <v>0</v>
      </c>
    </row>
    <row r="187" spans="1:6" ht="13.5" thickBot="1">
      <c r="A187" s="590"/>
      <c r="B187" s="591"/>
      <c r="C187" s="592"/>
      <c r="D187" s="593"/>
      <c r="E187" s="594"/>
      <c r="F187" s="595"/>
    </row>
    <row r="188" spans="1:6" ht="13.5" thickBot="1">
      <c r="A188" s="596"/>
      <c r="B188" s="597" t="s">
        <v>105</v>
      </c>
      <c r="C188" s="598"/>
      <c r="D188" s="599"/>
      <c r="E188" s="600"/>
      <c r="F188" s="601">
        <f>F186+F63+F55+F47+F24+F18+F7</f>
        <v>0</v>
      </c>
    </row>
    <row r="189" spans="1:6">
      <c r="A189" s="192"/>
      <c r="B189" s="459"/>
      <c r="C189" s="192"/>
      <c r="D189" s="246"/>
      <c r="E189" s="230"/>
      <c r="F189" s="230"/>
    </row>
    <row r="190" spans="1:6">
      <c r="A190" s="192"/>
      <c r="B190" s="459"/>
      <c r="C190" s="192"/>
      <c r="D190" s="246"/>
      <c r="E190" s="230"/>
      <c r="F190" s="230"/>
    </row>
    <row r="191" spans="1:6">
      <c r="A191" s="192"/>
      <c r="B191" s="452"/>
      <c r="C191" s="373"/>
      <c r="D191" s="374"/>
      <c r="E191" s="227"/>
      <c r="F191" s="231"/>
    </row>
    <row r="1380" spans="1:11" s="460" customFormat="1" ht="14.25">
      <c r="A1380" s="184"/>
      <c r="B1380" s="479"/>
      <c r="C1380" s="465"/>
      <c r="D1380" s="466"/>
      <c r="E1380" s="467"/>
      <c r="F1380" s="209"/>
      <c r="G1380" s="416"/>
      <c r="H1380" s="416"/>
      <c r="I1380" s="416"/>
      <c r="J1380" s="416"/>
      <c r="K1380" s="416"/>
    </row>
    <row r="1381" spans="1:11" s="460" customFormat="1" ht="14.25">
      <c r="A1381" s="184"/>
      <c r="B1381" s="479"/>
      <c r="C1381" s="465"/>
      <c r="D1381" s="466"/>
      <c r="E1381" s="467"/>
      <c r="F1381" s="209"/>
      <c r="G1381" s="416"/>
      <c r="H1381" s="416"/>
      <c r="I1381" s="416"/>
      <c r="J1381" s="416"/>
      <c r="K1381" s="416"/>
    </row>
    <row r="1382" spans="1:11" s="460" customFormat="1" ht="14.25">
      <c r="A1382" s="184"/>
      <c r="B1382" s="479"/>
      <c r="C1382" s="465"/>
      <c r="D1382" s="466"/>
      <c r="E1382" s="467"/>
      <c r="F1382" s="209"/>
      <c r="G1382" s="416"/>
      <c r="H1382" s="416"/>
      <c r="I1382" s="416"/>
      <c r="J1382" s="416"/>
      <c r="K1382" s="416"/>
    </row>
    <row r="1383" spans="1:11" s="460" customFormat="1" ht="14.25">
      <c r="A1383" s="184"/>
      <c r="B1383" s="479"/>
      <c r="C1383" s="465"/>
      <c r="D1383" s="466"/>
      <c r="E1383" s="467"/>
      <c r="F1383" s="209"/>
      <c r="G1383" s="416"/>
      <c r="H1383" s="416"/>
      <c r="I1383" s="416"/>
      <c r="J1383" s="416"/>
      <c r="K1383" s="416"/>
    </row>
    <row r="1384" spans="1:11" s="460" customFormat="1" ht="14.25">
      <c r="A1384" s="184"/>
      <c r="B1384" s="479"/>
      <c r="C1384" s="465"/>
      <c r="D1384" s="466"/>
      <c r="E1384" s="467"/>
      <c r="F1384" s="209"/>
      <c r="G1384" s="416"/>
      <c r="H1384" s="416"/>
      <c r="I1384" s="416"/>
      <c r="J1384" s="416"/>
      <c r="K1384" s="416"/>
    </row>
    <row r="1385" spans="1:11" s="460" customFormat="1" ht="14.25">
      <c r="A1385" s="184"/>
      <c r="B1385" s="479"/>
      <c r="C1385" s="465"/>
      <c r="D1385" s="466"/>
      <c r="E1385" s="467"/>
      <c r="F1385" s="209"/>
      <c r="G1385" s="416"/>
      <c r="H1385" s="416"/>
      <c r="I1385" s="416"/>
      <c r="J1385" s="416"/>
      <c r="K1385" s="416"/>
    </row>
    <row r="1386" spans="1:11" s="460" customFormat="1" ht="14.25">
      <c r="A1386" s="184"/>
      <c r="B1386" s="479"/>
      <c r="C1386" s="465"/>
      <c r="D1386" s="466"/>
      <c r="E1386" s="467"/>
      <c r="F1386" s="209"/>
      <c r="G1386" s="416"/>
      <c r="H1386" s="416"/>
      <c r="I1386" s="416"/>
      <c r="J1386" s="416"/>
      <c r="K1386" s="416"/>
    </row>
    <row r="1387" spans="1:11" s="460" customFormat="1" ht="14.25">
      <c r="A1387" s="184"/>
      <c r="B1387" s="479"/>
      <c r="C1387" s="465"/>
      <c r="D1387" s="466"/>
      <c r="E1387" s="467"/>
      <c r="F1387" s="209"/>
      <c r="G1387" s="416"/>
      <c r="H1387" s="416"/>
      <c r="I1387" s="416"/>
      <c r="J1387" s="416"/>
      <c r="K1387" s="416"/>
    </row>
    <row r="1388" spans="1:11" s="460" customFormat="1" ht="14.25">
      <c r="A1388" s="184"/>
      <c r="B1388" s="479"/>
      <c r="C1388" s="465"/>
      <c r="D1388" s="466"/>
      <c r="E1388" s="467"/>
      <c r="F1388" s="209"/>
      <c r="G1388" s="416"/>
      <c r="H1388" s="416"/>
      <c r="I1388" s="416"/>
      <c r="J1388" s="416"/>
      <c r="K1388" s="416"/>
    </row>
    <row r="1389" spans="1:11" s="460" customFormat="1" ht="14.25">
      <c r="A1389" s="184"/>
      <c r="B1389" s="479"/>
      <c r="C1389" s="465"/>
      <c r="D1389" s="466"/>
      <c r="E1389" s="467"/>
      <c r="F1389" s="209"/>
      <c r="G1389" s="416"/>
      <c r="H1389" s="416"/>
      <c r="I1389" s="416"/>
      <c r="J1389" s="416"/>
      <c r="K1389" s="416"/>
    </row>
    <row r="1390" spans="1:11" s="460" customFormat="1" ht="14.25">
      <c r="A1390" s="184"/>
      <c r="B1390" s="479"/>
      <c r="C1390" s="465"/>
      <c r="D1390" s="466"/>
      <c r="E1390" s="467"/>
      <c r="F1390" s="209"/>
      <c r="G1390" s="416"/>
      <c r="H1390" s="416"/>
      <c r="I1390" s="416"/>
      <c r="J1390" s="416"/>
      <c r="K1390" s="416"/>
    </row>
    <row r="1391" spans="1:11" s="460" customFormat="1" ht="14.25">
      <c r="A1391" s="184"/>
      <c r="B1391" s="479"/>
      <c r="C1391" s="465"/>
      <c r="D1391" s="466"/>
      <c r="E1391" s="467"/>
      <c r="F1391" s="209"/>
      <c r="G1391" s="416"/>
      <c r="H1391" s="416"/>
      <c r="I1391" s="416"/>
      <c r="J1391" s="416"/>
      <c r="K1391" s="416"/>
    </row>
    <row r="1392" spans="1:11" s="460" customFormat="1" ht="14.25">
      <c r="A1392" s="184"/>
      <c r="B1392" s="479"/>
      <c r="C1392" s="465"/>
      <c r="D1392" s="466"/>
      <c r="E1392" s="467"/>
      <c r="F1392" s="209"/>
      <c r="G1392" s="416"/>
      <c r="H1392" s="416"/>
      <c r="I1392" s="416"/>
      <c r="J1392" s="416"/>
      <c r="K1392" s="416"/>
    </row>
    <row r="1393" spans="1:11" s="460" customFormat="1" ht="14.25">
      <c r="A1393" s="184"/>
      <c r="B1393" s="479"/>
      <c r="C1393" s="465"/>
      <c r="D1393" s="466"/>
      <c r="E1393" s="467"/>
      <c r="F1393" s="209"/>
      <c r="G1393" s="416"/>
      <c r="H1393" s="416"/>
      <c r="I1393" s="416"/>
      <c r="J1393" s="416"/>
      <c r="K1393" s="416"/>
    </row>
    <row r="1394" spans="1:11" s="460" customFormat="1" ht="14.25">
      <c r="A1394" s="184"/>
      <c r="B1394" s="479"/>
      <c r="C1394" s="465"/>
      <c r="D1394" s="466"/>
      <c r="E1394" s="467"/>
      <c r="F1394" s="209"/>
      <c r="G1394" s="416"/>
      <c r="H1394" s="416"/>
      <c r="I1394" s="416"/>
      <c r="J1394" s="416"/>
      <c r="K1394" s="416"/>
    </row>
    <row r="1395" spans="1:11" s="460" customFormat="1" ht="14.25">
      <c r="A1395" s="184"/>
      <c r="B1395" s="479"/>
      <c r="C1395" s="465"/>
      <c r="D1395" s="466"/>
      <c r="E1395" s="467"/>
      <c r="F1395" s="209"/>
      <c r="G1395" s="416"/>
      <c r="H1395" s="416"/>
      <c r="I1395" s="416"/>
      <c r="J1395" s="416"/>
      <c r="K1395" s="416"/>
    </row>
    <row r="1400" spans="1:11" s="461" customFormat="1" ht="14.25">
      <c r="A1400" s="184"/>
      <c r="B1400" s="479"/>
      <c r="C1400" s="465"/>
      <c r="D1400" s="466"/>
      <c r="E1400" s="467"/>
      <c r="F1400" s="209"/>
      <c r="G1400" s="416"/>
      <c r="H1400" s="416"/>
      <c r="I1400" s="416"/>
      <c r="J1400" s="416"/>
    </row>
    <row r="1401" spans="1:11" s="461" customFormat="1" ht="14.25">
      <c r="A1401" s="184"/>
      <c r="B1401" s="479"/>
      <c r="C1401" s="465"/>
      <c r="D1401" s="466"/>
      <c r="E1401" s="467"/>
      <c r="F1401" s="209"/>
      <c r="G1401" s="416"/>
      <c r="H1401" s="416"/>
      <c r="I1401" s="416"/>
      <c r="J1401" s="416"/>
    </row>
    <row r="1402" spans="1:11" s="461" customFormat="1" ht="14.25">
      <c r="A1402" s="184"/>
      <c r="B1402" s="479"/>
      <c r="C1402" s="465"/>
      <c r="D1402" s="466"/>
      <c r="E1402" s="467"/>
      <c r="F1402" s="209"/>
      <c r="G1402" s="416"/>
      <c r="H1402" s="416"/>
      <c r="I1402" s="416"/>
      <c r="J1402" s="416"/>
    </row>
    <row r="1403" spans="1:11" s="461" customFormat="1" ht="14.25">
      <c r="A1403" s="184"/>
      <c r="B1403" s="479"/>
      <c r="C1403" s="465"/>
      <c r="D1403" s="466"/>
      <c r="E1403" s="467"/>
      <c r="F1403" s="209"/>
      <c r="G1403" s="416"/>
      <c r="H1403" s="416"/>
      <c r="I1403" s="416"/>
      <c r="J1403" s="416"/>
    </row>
    <row r="1404" spans="1:11" s="461" customFormat="1" ht="14.25">
      <c r="A1404" s="184"/>
      <c r="B1404" s="479"/>
      <c r="C1404" s="465"/>
      <c r="D1404" s="466"/>
      <c r="E1404" s="467"/>
      <c r="F1404" s="209"/>
      <c r="G1404" s="416"/>
      <c r="H1404" s="416"/>
      <c r="I1404" s="416"/>
      <c r="J1404" s="416"/>
    </row>
    <row r="1405" spans="1:11" s="461" customFormat="1" ht="14.25">
      <c r="A1405" s="184"/>
      <c r="B1405" s="479"/>
      <c r="C1405" s="465"/>
      <c r="D1405" s="466"/>
      <c r="E1405" s="467"/>
      <c r="F1405" s="209"/>
      <c r="G1405" s="416"/>
      <c r="H1405" s="416"/>
      <c r="I1405" s="416"/>
      <c r="J1405" s="416"/>
    </row>
    <row r="1406" spans="1:11" s="461" customFormat="1" ht="14.25">
      <c r="A1406" s="184"/>
      <c r="B1406" s="479"/>
      <c r="C1406" s="465"/>
      <c r="D1406" s="466"/>
      <c r="E1406" s="467"/>
      <c r="F1406" s="209"/>
      <c r="G1406" s="416"/>
      <c r="H1406" s="416"/>
      <c r="I1406" s="416"/>
      <c r="J1406" s="416"/>
    </row>
    <row r="1407" spans="1:11" s="461" customFormat="1" ht="14.25">
      <c r="A1407" s="184"/>
      <c r="B1407" s="479"/>
      <c r="C1407" s="465"/>
      <c r="D1407" s="466"/>
      <c r="E1407" s="467"/>
      <c r="F1407" s="209"/>
      <c r="G1407" s="416"/>
      <c r="H1407" s="416"/>
      <c r="I1407" s="416"/>
      <c r="J1407" s="416"/>
    </row>
    <row r="1408" spans="1:11" s="461" customFormat="1" ht="14.25">
      <c r="A1408" s="184"/>
      <c r="B1408" s="479"/>
      <c r="C1408" s="465"/>
      <c r="D1408" s="466"/>
      <c r="E1408" s="467"/>
      <c r="F1408" s="209"/>
      <c r="G1408" s="416"/>
      <c r="H1408" s="416"/>
      <c r="I1408" s="416"/>
      <c r="J1408" s="416"/>
    </row>
    <row r="1409" spans="1:10" s="461" customFormat="1" ht="14.25">
      <c r="A1409" s="184"/>
      <c r="B1409" s="479"/>
      <c r="C1409" s="465"/>
      <c r="D1409" s="466"/>
      <c r="E1409" s="467"/>
      <c r="F1409" s="209"/>
      <c r="G1409" s="416"/>
      <c r="H1409" s="416"/>
      <c r="I1409" s="416"/>
      <c r="J1409" s="416"/>
    </row>
    <row r="1410" spans="1:10" s="461" customFormat="1" ht="14.25">
      <c r="A1410" s="184"/>
      <c r="B1410" s="479"/>
      <c r="C1410" s="465"/>
      <c r="D1410" s="466"/>
      <c r="E1410" s="467"/>
      <c r="F1410" s="209"/>
      <c r="G1410" s="416"/>
      <c r="H1410" s="416"/>
      <c r="I1410" s="416"/>
      <c r="J1410" s="416"/>
    </row>
    <row r="1411" spans="1:10" s="461" customFormat="1" ht="14.25">
      <c r="A1411" s="184"/>
      <c r="B1411" s="479"/>
      <c r="C1411" s="465"/>
      <c r="D1411" s="466"/>
      <c r="E1411" s="467"/>
      <c r="F1411" s="209"/>
      <c r="G1411" s="416"/>
      <c r="H1411" s="416"/>
      <c r="I1411" s="416"/>
      <c r="J1411" s="416"/>
    </row>
    <row r="1412" spans="1:10" s="461" customFormat="1" ht="14.25">
      <c r="A1412" s="184"/>
      <c r="B1412" s="479"/>
      <c r="C1412" s="465"/>
      <c r="D1412" s="466"/>
      <c r="E1412" s="467"/>
      <c r="F1412" s="209"/>
      <c r="G1412" s="416"/>
      <c r="H1412" s="416"/>
      <c r="I1412" s="416"/>
      <c r="J1412" s="416"/>
    </row>
    <row r="1413" spans="1:10" s="461" customFormat="1" ht="14.25">
      <c r="A1413" s="184"/>
      <c r="B1413" s="479"/>
      <c r="C1413" s="465"/>
      <c r="D1413" s="466"/>
      <c r="E1413" s="467"/>
      <c r="F1413" s="209"/>
      <c r="G1413" s="416"/>
      <c r="H1413" s="416"/>
      <c r="I1413" s="416"/>
      <c r="J1413" s="416"/>
    </row>
    <row r="1414" spans="1:10" s="461" customFormat="1" ht="14.25">
      <c r="A1414" s="184"/>
      <c r="B1414" s="479"/>
      <c r="C1414" s="465"/>
      <c r="D1414" s="466"/>
      <c r="E1414" s="467"/>
      <c r="F1414" s="209"/>
      <c r="G1414" s="416"/>
      <c r="H1414" s="416"/>
      <c r="I1414" s="416"/>
      <c r="J1414" s="416"/>
    </row>
    <row r="1415" spans="1:10" s="461" customFormat="1" ht="14.25">
      <c r="A1415" s="184"/>
      <c r="B1415" s="479"/>
      <c r="C1415" s="465"/>
      <c r="D1415" s="466"/>
      <c r="E1415" s="467"/>
      <c r="F1415" s="209"/>
      <c r="G1415" s="416"/>
      <c r="H1415" s="416"/>
      <c r="I1415" s="416"/>
      <c r="J1415" s="416"/>
    </row>
    <row r="1416" spans="1:10" s="461" customFormat="1" ht="14.25">
      <c r="A1416" s="184"/>
      <c r="B1416" s="479"/>
      <c r="C1416" s="465"/>
      <c r="D1416" s="466"/>
      <c r="E1416" s="467"/>
      <c r="F1416" s="209"/>
      <c r="G1416" s="416"/>
      <c r="H1416" s="416"/>
      <c r="I1416" s="416"/>
      <c r="J1416" s="416"/>
    </row>
    <row r="1417" spans="1:10" s="461" customFormat="1" ht="14.25">
      <c r="A1417" s="184"/>
      <c r="B1417" s="479"/>
      <c r="C1417" s="465"/>
      <c r="D1417" s="466"/>
      <c r="E1417" s="467"/>
      <c r="F1417" s="209"/>
      <c r="G1417" s="416"/>
      <c r="H1417" s="416"/>
      <c r="I1417" s="416"/>
      <c r="J1417" s="416"/>
    </row>
    <row r="1418" spans="1:10" s="461" customFormat="1" ht="14.25">
      <c r="A1418" s="184"/>
      <c r="B1418" s="479"/>
      <c r="C1418" s="465"/>
      <c r="D1418" s="466"/>
      <c r="E1418" s="467"/>
      <c r="F1418" s="209"/>
      <c r="G1418" s="416"/>
      <c r="H1418" s="416"/>
      <c r="I1418" s="416"/>
      <c r="J1418" s="416"/>
    </row>
    <row r="1419" spans="1:10" s="461" customFormat="1" ht="14.25">
      <c r="A1419" s="184"/>
      <c r="B1419" s="479"/>
      <c r="C1419" s="465"/>
      <c r="D1419" s="466"/>
      <c r="E1419" s="467"/>
      <c r="F1419" s="209"/>
      <c r="G1419" s="416"/>
      <c r="H1419" s="416"/>
      <c r="I1419" s="416"/>
      <c r="J1419" s="416"/>
    </row>
    <row r="1420" spans="1:10" s="461" customFormat="1" ht="14.25">
      <c r="A1420" s="184"/>
      <c r="B1420" s="479"/>
      <c r="C1420" s="465"/>
      <c r="D1420" s="466"/>
      <c r="E1420" s="467"/>
      <c r="F1420" s="209"/>
      <c r="G1420" s="416"/>
      <c r="H1420" s="416"/>
      <c r="I1420" s="416"/>
      <c r="J1420" s="416"/>
    </row>
    <row r="1421" spans="1:10" s="461" customFormat="1" ht="14.25">
      <c r="A1421" s="184"/>
      <c r="B1421" s="479"/>
      <c r="C1421" s="465"/>
      <c r="D1421" s="466"/>
      <c r="E1421" s="467"/>
      <c r="F1421" s="209"/>
      <c r="G1421" s="416"/>
      <c r="H1421" s="416"/>
      <c r="I1421" s="416"/>
      <c r="J1421" s="416"/>
    </row>
    <row r="1422" spans="1:10" s="461" customFormat="1" ht="14.25">
      <c r="A1422" s="184"/>
      <c r="B1422" s="479"/>
      <c r="C1422" s="465"/>
      <c r="D1422" s="466"/>
      <c r="E1422" s="467"/>
      <c r="F1422" s="209"/>
      <c r="G1422" s="416"/>
      <c r="H1422" s="416"/>
      <c r="I1422" s="416"/>
      <c r="J1422" s="416"/>
    </row>
    <row r="1423" spans="1:10" s="461" customFormat="1" ht="14.25">
      <c r="A1423" s="184"/>
      <c r="B1423" s="479"/>
      <c r="C1423" s="465"/>
      <c r="D1423" s="466"/>
      <c r="E1423" s="467"/>
      <c r="F1423" s="209"/>
      <c r="G1423" s="416"/>
      <c r="H1423" s="416"/>
      <c r="I1423" s="416"/>
      <c r="J1423" s="416"/>
    </row>
    <row r="1424" spans="1:10" s="461" customFormat="1" ht="14.25">
      <c r="A1424" s="184"/>
      <c r="B1424" s="479"/>
      <c r="C1424" s="465"/>
      <c r="D1424" s="466"/>
      <c r="E1424" s="467"/>
      <c r="F1424" s="209"/>
      <c r="G1424" s="416"/>
      <c r="H1424" s="416"/>
      <c r="I1424" s="416"/>
      <c r="J1424" s="416"/>
    </row>
    <row r="1425" spans="1:10" s="461" customFormat="1" ht="14.25">
      <c r="A1425" s="184"/>
      <c r="B1425" s="479"/>
      <c r="C1425" s="465"/>
      <c r="D1425" s="466"/>
      <c r="E1425" s="467"/>
      <c r="F1425" s="209"/>
      <c r="G1425" s="416"/>
      <c r="H1425" s="416"/>
      <c r="I1425" s="416"/>
      <c r="J1425" s="416"/>
    </row>
    <row r="1426" spans="1:10" s="461" customFormat="1" ht="14.25">
      <c r="A1426" s="184"/>
      <c r="B1426" s="479"/>
      <c r="C1426" s="465"/>
      <c r="D1426" s="466"/>
      <c r="E1426" s="467"/>
      <c r="F1426" s="209"/>
      <c r="G1426" s="416"/>
      <c r="H1426" s="416"/>
      <c r="I1426" s="416"/>
      <c r="J1426" s="416"/>
    </row>
    <row r="1427" spans="1:10" s="461" customFormat="1" ht="14.25">
      <c r="A1427" s="184"/>
      <c r="B1427" s="479"/>
      <c r="C1427" s="465"/>
      <c r="D1427" s="466"/>
      <c r="E1427" s="467"/>
      <c r="F1427" s="209"/>
      <c r="G1427" s="416"/>
      <c r="H1427" s="416"/>
      <c r="I1427" s="416"/>
      <c r="J1427" s="416"/>
    </row>
    <row r="1428" spans="1:10" s="461" customFormat="1" ht="14.25">
      <c r="A1428" s="184"/>
      <c r="B1428" s="479"/>
      <c r="C1428" s="465"/>
      <c r="D1428" s="466"/>
      <c r="E1428" s="467"/>
      <c r="F1428" s="209"/>
      <c r="G1428" s="416"/>
      <c r="H1428" s="416"/>
      <c r="I1428" s="416"/>
      <c r="J1428" s="416"/>
    </row>
    <row r="1429" spans="1:10" s="461" customFormat="1" ht="14.25">
      <c r="A1429" s="184"/>
      <c r="B1429" s="479"/>
      <c r="C1429" s="465"/>
      <c r="D1429" s="466"/>
      <c r="E1429" s="467"/>
      <c r="F1429" s="209"/>
      <c r="G1429" s="416"/>
      <c r="H1429" s="416"/>
      <c r="I1429" s="416"/>
      <c r="J1429" s="416"/>
    </row>
    <row r="1430" spans="1:10" s="461" customFormat="1" ht="14.25">
      <c r="A1430" s="184"/>
      <c r="B1430" s="479"/>
      <c r="C1430" s="465"/>
      <c r="D1430" s="466"/>
      <c r="E1430" s="467"/>
      <c r="F1430" s="209"/>
      <c r="G1430" s="416"/>
      <c r="H1430" s="416"/>
      <c r="I1430" s="416"/>
      <c r="J1430" s="416"/>
    </row>
    <row r="1431" spans="1:10" s="461" customFormat="1" ht="14.25">
      <c r="A1431" s="184"/>
      <c r="B1431" s="479"/>
      <c r="C1431" s="465"/>
      <c r="D1431" s="466"/>
      <c r="E1431" s="467"/>
      <c r="F1431" s="209"/>
      <c r="G1431" s="416"/>
      <c r="H1431" s="416"/>
      <c r="I1431" s="416"/>
      <c r="J1431" s="416"/>
    </row>
    <row r="1432" spans="1:10" s="461" customFormat="1" ht="14.25">
      <c r="A1432" s="184"/>
      <c r="B1432" s="479"/>
      <c r="C1432" s="465"/>
      <c r="D1432" s="466"/>
      <c r="E1432" s="467"/>
      <c r="F1432" s="209"/>
      <c r="G1432" s="416"/>
      <c r="H1432" s="416"/>
      <c r="I1432" s="416"/>
      <c r="J1432" s="416"/>
    </row>
    <row r="1433" spans="1:10" s="461" customFormat="1" ht="14.25">
      <c r="A1433" s="184"/>
      <c r="B1433" s="479"/>
      <c r="C1433" s="465"/>
      <c r="D1433" s="466"/>
      <c r="E1433" s="467"/>
      <c r="F1433" s="209"/>
      <c r="G1433" s="416"/>
      <c r="H1433" s="416"/>
      <c r="I1433" s="416"/>
      <c r="J1433" s="416"/>
    </row>
    <row r="1434" spans="1:10" s="461" customFormat="1" ht="14.25">
      <c r="A1434" s="184"/>
      <c r="B1434" s="479"/>
      <c r="C1434" s="465"/>
      <c r="D1434" s="466"/>
      <c r="E1434" s="467"/>
      <c r="F1434" s="209"/>
      <c r="G1434" s="416"/>
      <c r="H1434" s="416"/>
      <c r="I1434" s="416"/>
      <c r="J1434" s="416"/>
    </row>
    <row r="1435" spans="1:10" s="461" customFormat="1" ht="14.25">
      <c r="A1435" s="184"/>
      <c r="B1435" s="479"/>
      <c r="C1435" s="465"/>
      <c r="D1435" s="466"/>
      <c r="E1435" s="467"/>
      <c r="F1435" s="209"/>
      <c r="G1435" s="416"/>
      <c r="H1435" s="416"/>
      <c r="I1435" s="416"/>
      <c r="J1435" s="416"/>
    </row>
    <row r="1436" spans="1:10" s="461" customFormat="1" ht="14.25">
      <c r="A1436" s="184"/>
      <c r="B1436" s="479"/>
      <c r="C1436" s="465"/>
      <c r="D1436" s="466"/>
      <c r="E1436" s="467"/>
      <c r="F1436" s="209"/>
      <c r="G1436" s="416"/>
      <c r="H1436" s="416"/>
      <c r="I1436" s="416"/>
      <c r="J1436" s="416"/>
    </row>
    <row r="1437" spans="1:10" s="461" customFormat="1" ht="14.25">
      <c r="A1437" s="184"/>
      <c r="B1437" s="479"/>
      <c r="C1437" s="465"/>
      <c r="D1437" s="466"/>
      <c r="E1437" s="467"/>
      <c r="F1437" s="209"/>
      <c r="G1437" s="416"/>
      <c r="H1437" s="416"/>
      <c r="I1437" s="416"/>
      <c r="J1437" s="416"/>
    </row>
    <row r="1438" spans="1:10" s="461" customFormat="1" ht="14.25">
      <c r="A1438" s="184"/>
      <c r="B1438" s="479"/>
      <c r="C1438" s="465"/>
      <c r="D1438" s="466"/>
      <c r="E1438" s="467"/>
      <c r="F1438" s="209"/>
      <c r="G1438" s="416"/>
      <c r="H1438" s="416"/>
      <c r="I1438" s="416"/>
      <c r="J1438" s="416"/>
    </row>
    <row r="1439" spans="1:10" s="461" customFormat="1" ht="14.25">
      <c r="A1439" s="184"/>
      <c r="B1439" s="479"/>
      <c r="C1439" s="465"/>
      <c r="D1439" s="466"/>
      <c r="E1439" s="467"/>
      <c r="F1439" s="209"/>
      <c r="G1439" s="416"/>
      <c r="H1439" s="416"/>
      <c r="I1439" s="416"/>
      <c r="J1439" s="416"/>
    </row>
    <row r="1440" spans="1:10" s="461" customFormat="1" ht="14.25">
      <c r="A1440" s="184"/>
      <c r="B1440" s="479"/>
      <c r="C1440" s="465"/>
      <c r="D1440" s="466"/>
      <c r="E1440" s="467"/>
      <c r="F1440" s="209"/>
      <c r="G1440" s="416"/>
      <c r="H1440" s="416"/>
      <c r="I1440" s="416"/>
      <c r="J1440" s="416"/>
    </row>
    <row r="1441" spans="1:10" s="461" customFormat="1" ht="14.25">
      <c r="A1441" s="184"/>
      <c r="B1441" s="479"/>
      <c r="C1441" s="465"/>
      <c r="D1441" s="466"/>
      <c r="E1441" s="467"/>
      <c r="F1441" s="209"/>
      <c r="G1441" s="416"/>
      <c r="H1441" s="416"/>
      <c r="I1441" s="416"/>
      <c r="J1441" s="416"/>
    </row>
    <row r="1442" spans="1:10" s="461" customFormat="1" ht="14.25">
      <c r="A1442" s="184"/>
      <c r="B1442" s="479"/>
      <c r="C1442" s="465"/>
      <c r="D1442" s="466"/>
      <c r="E1442" s="467"/>
      <c r="F1442" s="209"/>
      <c r="G1442" s="416"/>
      <c r="H1442" s="416"/>
      <c r="I1442" s="416"/>
      <c r="J1442" s="416"/>
    </row>
    <row r="1443" spans="1:10" s="461" customFormat="1" ht="14.25">
      <c r="A1443" s="184"/>
      <c r="B1443" s="479"/>
      <c r="C1443" s="465"/>
      <c r="D1443" s="466"/>
      <c r="E1443" s="467"/>
      <c r="F1443" s="209"/>
      <c r="G1443" s="416"/>
      <c r="H1443" s="416"/>
      <c r="I1443" s="416"/>
      <c r="J1443" s="416"/>
    </row>
    <row r="1444" spans="1:10" s="461" customFormat="1" ht="14.25">
      <c r="A1444" s="184"/>
      <c r="B1444" s="479"/>
      <c r="C1444" s="465"/>
      <c r="D1444" s="466"/>
      <c r="E1444" s="467"/>
      <c r="F1444" s="209"/>
      <c r="G1444" s="416"/>
      <c r="H1444" s="416"/>
      <c r="I1444" s="416"/>
      <c r="J1444" s="416"/>
    </row>
    <row r="1445" spans="1:10" s="461" customFormat="1" ht="14.25">
      <c r="A1445" s="184"/>
      <c r="B1445" s="479"/>
      <c r="C1445" s="465"/>
      <c r="D1445" s="466"/>
      <c r="E1445" s="467"/>
      <c r="F1445" s="209"/>
      <c r="G1445" s="416"/>
      <c r="H1445" s="416"/>
      <c r="I1445" s="416"/>
      <c r="J1445" s="416"/>
    </row>
    <row r="1446" spans="1:10" s="461" customFormat="1" ht="14.25">
      <c r="A1446" s="184"/>
      <c r="B1446" s="479"/>
      <c r="C1446" s="465"/>
      <c r="D1446" s="466"/>
      <c r="E1446" s="467"/>
      <c r="F1446" s="209"/>
      <c r="G1446" s="416"/>
      <c r="H1446" s="416"/>
      <c r="I1446" s="416"/>
      <c r="J1446" s="416"/>
    </row>
    <row r="1447" spans="1:10" s="461" customFormat="1" ht="14.25">
      <c r="A1447" s="184"/>
      <c r="B1447" s="479"/>
      <c r="C1447" s="465"/>
      <c r="D1447" s="466"/>
      <c r="E1447" s="467"/>
      <c r="F1447" s="209"/>
      <c r="G1447" s="416"/>
      <c r="H1447" s="416"/>
      <c r="I1447" s="416"/>
      <c r="J1447" s="416"/>
    </row>
    <row r="1448" spans="1:10" s="461" customFormat="1" ht="14.25">
      <c r="A1448" s="184"/>
      <c r="B1448" s="479"/>
      <c r="C1448" s="465"/>
      <c r="D1448" s="466"/>
      <c r="E1448" s="467"/>
      <c r="F1448" s="209"/>
      <c r="G1448" s="416"/>
      <c r="H1448" s="416"/>
      <c r="I1448" s="416"/>
      <c r="J1448" s="416"/>
    </row>
    <row r="1449" spans="1:10" s="461" customFormat="1" ht="14.25">
      <c r="A1449" s="184"/>
      <c r="B1449" s="479"/>
      <c r="C1449" s="465"/>
      <c r="D1449" s="466"/>
      <c r="E1449" s="467"/>
      <c r="F1449" s="209"/>
      <c r="G1449" s="416"/>
      <c r="H1449" s="416"/>
      <c r="I1449" s="416"/>
      <c r="J1449" s="416"/>
    </row>
    <row r="1450" spans="1:10" s="461" customFormat="1" ht="14.25">
      <c r="A1450" s="184"/>
      <c r="B1450" s="479"/>
      <c r="C1450" s="465"/>
      <c r="D1450" s="466"/>
      <c r="E1450" s="467"/>
      <c r="F1450" s="209"/>
      <c r="G1450" s="416"/>
      <c r="H1450" s="416"/>
      <c r="I1450" s="416"/>
      <c r="J1450" s="416"/>
    </row>
    <row r="1451" spans="1:10" s="461" customFormat="1" ht="14.25">
      <c r="A1451" s="184"/>
      <c r="B1451" s="479"/>
      <c r="C1451" s="465"/>
      <c r="D1451" s="466"/>
      <c r="E1451" s="467"/>
      <c r="F1451" s="209"/>
      <c r="G1451" s="416"/>
      <c r="H1451" s="416"/>
      <c r="I1451" s="416"/>
      <c r="J1451" s="416"/>
    </row>
    <row r="1452" spans="1:10" s="461" customFormat="1" ht="14.25">
      <c r="A1452" s="184"/>
      <c r="B1452" s="479"/>
      <c r="C1452" s="465"/>
      <c r="D1452" s="466"/>
      <c r="E1452" s="467"/>
      <c r="F1452" s="209"/>
      <c r="G1452" s="416"/>
      <c r="H1452" s="416"/>
      <c r="I1452" s="416"/>
      <c r="J1452" s="416"/>
    </row>
    <row r="1453" spans="1:10" s="461" customFormat="1" ht="14.25">
      <c r="A1453" s="184"/>
      <c r="B1453" s="479"/>
      <c r="C1453" s="465"/>
      <c r="D1453" s="466"/>
      <c r="E1453" s="467"/>
      <c r="F1453" s="209"/>
      <c r="G1453" s="416"/>
      <c r="H1453" s="416"/>
      <c r="I1453" s="416"/>
      <c r="J1453" s="416"/>
    </row>
    <row r="1454" spans="1:10" s="461" customFormat="1" ht="14.25">
      <c r="A1454" s="184"/>
      <c r="B1454" s="479"/>
      <c r="C1454" s="465"/>
      <c r="D1454" s="466"/>
      <c r="E1454" s="467"/>
      <c r="F1454" s="209"/>
      <c r="G1454" s="416"/>
      <c r="H1454" s="416"/>
      <c r="I1454" s="416"/>
      <c r="J1454" s="416"/>
    </row>
    <row r="1455" spans="1:10" s="461" customFormat="1" ht="14.25">
      <c r="A1455" s="184"/>
      <c r="B1455" s="479"/>
      <c r="C1455" s="465"/>
      <c r="D1455" s="466"/>
      <c r="E1455" s="467"/>
      <c r="F1455" s="209"/>
      <c r="G1455" s="416"/>
      <c r="H1455" s="416"/>
      <c r="I1455" s="416"/>
      <c r="J1455" s="416"/>
    </row>
    <row r="1456" spans="1:10" s="461" customFormat="1" ht="14.25">
      <c r="A1456" s="184"/>
      <c r="B1456" s="479"/>
      <c r="C1456" s="465"/>
      <c r="D1456" s="466"/>
      <c r="E1456" s="467"/>
      <c r="F1456" s="209"/>
      <c r="G1456" s="416"/>
      <c r="H1456" s="416"/>
      <c r="I1456" s="416"/>
      <c r="J1456" s="416"/>
    </row>
    <row r="1457" spans="1:10" s="461" customFormat="1" ht="14.25">
      <c r="A1457" s="184"/>
      <c r="B1457" s="479"/>
      <c r="C1457" s="465"/>
      <c r="D1457" s="466"/>
      <c r="E1457" s="467"/>
      <c r="F1457" s="209"/>
      <c r="G1457" s="416"/>
      <c r="H1457" s="416"/>
      <c r="I1457" s="416"/>
      <c r="J1457" s="416"/>
    </row>
    <row r="1458" spans="1:10" s="461" customFormat="1" ht="14.25">
      <c r="A1458" s="184"/>
      <c r="B1458" s="479"/>
      <c r="C1458" s="465"/>
      <c r="D1458" s="466"/>
      <c r="E1458" s="467"/>
      <c r="F1458" s="209"/>
      <c r="G1458" s="416"/>
      <c r="H1458" s="416"/>
      <c r="I1458" s="416"/>
      <c r="J1458" s="416"/>
    </row>
    <row r="1459" spans="1:10" s="461" customFormat="1" ht="14.25">
      <c r="A1459" s="184"/>
      <c r="B1459" s="479"/>
      <c r="C1459" s="465"/>
      <c r="D1459" s="466"/>
      <c r="E1459" s="467"/>
      <c r="F1459" s="209"/>
      <c r="G1459" s="416"/>
      <c r="H1459" s="416"/>
      <c r="I1459" s="416"/>
      <c r="J1459" s="416"/>
    </row>
    <row r="1460" spans="1:10" s="461" customFormat="1" ht="14.25">
      <c r="A1460" s="184"/>
      <c r="B1460" s="479"/>
      <c r="C1460" s="465"/>
      <c r="D1460" s="466"/>
      <c r="E1460" s="467"/>
      <c r="F1460" s="209"/>
      <c r="G1460" s="416"/>
      <c r="H1460" s="416"/>
      <c r="I1460" s="416"/>
      <c r="J1460" s="416"/>
    </row>
    <row r="1461" spans="1:10" s="461" customFormat="1" ht="14.25">
      <c r="A1461" s="184"/>
      <c r="B1461" s="479"/>
      <c r="C1461" s="465"/>
      <c r="D1461" s="466"/>
      <c r="E1461" s="467"/>
      <c r="F1461" s="209"/>
      <c r="G1461" s="416"/>
      <c r="H1461" s="416"/>
      <c r="I1461" s="416"/>
      <c r="J1461" s="416"/>
    </row>
    <row r="1462" spans="1:10" s="461" customFormat="1" ht="14.25">
      <c r="A1462" s="184"/>
      <c r="B1462" s="479"/>
      <c r="C1462" s="465"/>
      <c r="D1462" s="466"/>
      <c r="E1462" s="467"/>
      <c r="F1462" s="209"/>
      <c r="G1462" s="416"/>
      <c r="H1462" s="416"/>
      <c r="I1462" s="416"/>
      <c r="J1462" s="416"/>
    </row>
    <row r="1463" spans="1:10" s="461" customFormat="1" ht="14.25">
      <c r="A1463" s="184"/>
      <c r="B1463" s="479"/>
      <c r="C1463" s="465"/>
      <c r="D1463" s="466"/>
      <c r="E1463" s="467"/>
      <c r="F1463" s="209"/>
      <c r="G1463" s="416"/>
      <c r="H1463" s="416"/>
      <c r="I1463" s="416"/>
      <c r="J1463" s="416"/>
    </row>
    <row r="1464" spans="1:10" s="461" customFormat="1" ht="14.25">
      <c r="A1464" s="184"/>
      <c r="B1464" s="479"/>
      <c r="C1464" s="465"/>
      <c r="D1464" s="466"/>
      <c r="E1464" s="467"/>
      <c r="F1464" s="209"/>
      <c r="G1464" s="416"/>
      <c r="H1464" s="416"/>
      <c r="I1464" s="416"/>
      <c r="J1464" s="416"/>
    </row>
    <row r="1465" spans="1:10" s="461" customFormat="1" ht="14.25">
      <c r="A1465" s="184"/>
      <c r="B1465" s="479"/>
      <c r="C1465" s="465"/>
      <c r="D1465" s="466"/>
      <c r="E1465" s="467"/>
      <c r="F1465" s="209"/>
      <c r="G1465" s="416"/>
      <c r="H1465" s="416"/>
      <c r="I1465" s="416"/>
      <c r="J1465" s="416"/>
    </row>
    <row r="1466" spans="1:10" s="461" customFormat="1" ht="14.25">
      <c r="A1466" s="184"/>
      <c r="B1466" s="479"/>
      <c r="C1466" s="465"/>
      <c r="D1466" s="466"/>
      <c r="E1466" s="467"/>
      <c r="F1466" s="209"/>
      <c r="G1466" s="416"/>
      <c r="H1466" s="416"/>
      <c r="I1466" s="416"/>
      <c r="J1466" s="416"/>
    </row>
    <row r="1467" spans="1:10" s="461" customFormat="1" ht="14.25">
      <c r="A1467" s="184"/>
      <c r="B1467" s="479"/>
      <c r="C1467" s="465"/>
      <c r="D1467" s="466"/>
      <c r="E1467" s="467"/>
      <c r="F1467" s="209"/>
      <c r="G1467" s="416"/>
      <c r="H1467" s="416"/>
      <c r="I1467" s="416"/>
      <c r="J1467" s="416"/>
    </row>
    <row r="1468" spans="1:10" s="461" customFormat="1" ht="14.25">
      <c r="A1468" s="184"/>
      <c r="B1468" s="479"/>
      <c r="C1468" s="465"/>
      <c r="D1468" s="466"/>
      <c r="E1468" s="467"/>
      <c r="F1468" s="209"/>
      <c r="G1468" s="416"/>
      <c r="H1468" s="416"/>
      <c r="I1468" s="416"/>
      <c r="J1468" s="416"/>
    </row>
    <row r="1469" spans="1:10" s="461" customFormat="1" ht="14.25">
      <c r="A1469" s="184"/>
      <c r="B1469" s="479"/>
      <c r="C1469" s="465"/>
      <c r="D1469" s="466"/>
      <c r="E1469" s="467"/>
      <c r="F1469" s="209"/>
      <c r="G1469" s="416"/>
      <c r="H1469" s="416"/>
      <c r="I1469" s="416"/>
      <c r="J1469" s="416"/>
    </row>
    <row r="1470" spans="1:10" s="461" customFormat="1" ht="14.25">
      <c r="A1470" s="184"/>
      <c r="B1470" s="479"/>
      <c r="C1470" s="465"/>
      <c r="D1470" s="466"/>
      <c r="E1470" s="467"/>
      <c r="F1470" s="209"/>
      <c r="G1470" s="416"/>
      <c r="H1470" s="416"/>
      <c r="I1470" s="416"/>
      <c r="J1470" s="416"/>
    </row>
    <row r="1471" spans="1:10" s="461" customFormat="1" ht="14.25">
      <c r="A1471" s="184"/>
      <c r="B1471" s="479"/>
      <c r="C1471" s="465"/>
      <c r="D1471" s="466"/>
      <c r="E1471" s="467"/>
      <c r="F1471" s="209"/>
      <c r="G1471" s="416"/>
      <c r="H1471" s="416"/>
      <c r="I1471" s="416"/>
      <c r="J1471" s="416"/>
    </row>
    <row r="1472" spans="1:10" s="461" customFormat="1" ht="14.25">
      <c r="A1472" s="184"/>
      <c r="B1472" s="479"/>
      <c r="C1472" s="465"/>
      <c r="D1472" s="466"/>
      <c r="E1472" s="467"/>
      <c r="F1472" s="209"/>
      <c r="G1472" s="416"/>
      <c r="H1472" s="416"/>
      <c r="I1472" s="416"/>
      <c r="J1472" s="416"/>
    </row>
    <row r="1473" spans="1:10" s="461" customFormat="1" ht="14.25">
      <c r="A1473" s="184"/>
      <c r="B1473" s="479"/>
      <c r="C1473" s="465"/>
      <c r="D1473" s="466"/>
      <c r="E1473" s="467"/>
      <c r="F1473" s="209"/>
      <c r="G1473" s="416"/>
      <c r="H1473" s="416"/>
      <c r="I1473" s="416"/>
      <c r="J1473" s="416"/>
    </row>
    <row r="1474" spans="1:10" s="461" customFormat="1" ht="14.25">
      <c r="A1474" s="184"/>
      <c r="B1474" s="479"/>
      <c r="C1474" s="465"/>
      <c r="D1474" s="466"/>
      <c r="E1474" s="467"/>
      <c r="F1474" s="209"/>
      <c r="G1474" s="416"/>
      <c r="H1474" s="416"/>
      <c r="I1474" s="416"/>
      <c r="J1474" s="416"/>
    </row>
    <row r="1475" spans="1:10" s="461" customFormat="1" ht="14.25">
      <c r="A1475" s="184"/>
      <c r="B1475" s="479"/>
      <c r="C1475" s="465"/>
      <c r="D1475" s="466"/>
      <c r="E1475" s="467"/>
      <c r="F1475" s="209"/>
      <c r="G1475" s="416"/>
      <c r="H1475" s="416"/>
      <c r="I1475" s="416"/>
      <c r="J1475" s="416"/>
    </row>
    <row r="1476" spans="1:10" s="461" customFormat="1" ht="14.25">
      <c r="A1476" s="184"/>
      <c r="B1476" s="479"/>
      <c r="C1476" s="465"/>
      <c r="D1476" s="466"/>
      <c r="E1476" s="467"/>
      <c r="F1476" s="209"/>
      <c r="G1476" s="416"/>
      <c r="H1476" s="416"/>
      <c r="I1476" s="416"/>
      <c r="J1476" s="416"/>
    </row>
    <row r="1477" spans="1:10" s="461" customFormat="1" ht="14.25">
      <c r="A1477" s="184"/>
      <c r="B1477" s="479"/>
      <c r="C1477" s="465"/>
      <c r="D1477" s="466"/>
      <c r="E1477" s="467"/>
      <c r="F1477" s="209"/>
      <c r="G1477" s="416"/>
      <c r="H1477" s="416"/>
      <c r="I1477" s="416"/>
      <c r="J1477" s="416"/>
    </row>
    <row r="1478" spans="1:10" s="461" customFormat="1" ht="14.25">
      <c r="A1478" s="184"/>
      <c r="B1478" s="479"/>
      <c r="C1478" s="465"/>
      <c r="D1478" s="466"/>
      <c r="E1478" s="467"/>
      <c r="F1478" s="209"/>
      <c r="G1478" s="416"/>
      <c r="H1478" s="416"/>
      <c r="I1478" s="416"/>
      <c r="J1478" s="416"/>
    </row>
    <row r="1479" spans="1:10" s="461" customFormat="1" ht="14.25">
      <c r="A1479" s="184"/>
      <c r="B1479" s="479"/>
      <c r="C1479" s="465"/>
      <c r="D1479" s="466"/>
      <c r="E1479" s="467"/>
      <c r="F1479" s="209"/>
      <c r="G1479" s="416"/>
      <c r="H1479" s="416"/>
      <c r="I1479" s="416"/>
      <c r="J1479" s="416"/>
    </row>
    <row r="1480" spans="1:10" s="461" customFormat="1" ht="14.25">
      <c r="A1480" s="184"/>
      <c r="B1480" s="479"/>
      <c r="C1480" s="465"/>
      <c r="D1480" s="466"/>
      <c r="E1480" s="467"/>
      <c r="F1480" s="209"/>
      <c r="G1480" s="416"/>
      <c r="H1480" s="416"/>
      <c r="I1480" s="416"/>
      <c r="J1480" s="416"/>
    </row>
    <row r="1481" spans="1:10" s="461" customFormat="1" ht="14.25">
      <c r="A1481" s="184"/>
      <c r="B1481" s="479"/>
      <c r="C1481" s="465"/>
      <c r="D1481" s="466"/>
      <c r="E1481" s="467"/>
      <c r="F1481" s="209"/>
      <c r="G1481" s="416"/>
      <c r="H1481" s="416"/>
      <c r="I1481" s="416"/>
      <c r="J1481" s="416"/>
    </row>
    <row r="1482" spans="1:10" s="461" customFormat="1" ht="14.25">
      <c r="A1482" s="184"/>
      <c r="B1482" s="479"/>
      <c r="C1482" s="465"/>
      <c r="D1482" s="466"/>
      <c r="E1482" s="467"/>
      <c r="F1482" s="209"/>
      <c r="G1482" s="416"/>
      <c r="H1482" s="416"/>
      <c r="I1482" s="416"/>
      <c r="J1482" s="416"/>
    </row>
    <row r="1483" spans="1:10" s="461" customFormat="1" ht="14.25">
      <c r="A1483" s="184"/>
      <c r="B1483" s="479"/>
      <c r="C1483" s="465"/>
      <c r="D1483" s="466"/>
      <c r="E1483" s="467"/>
      <c r="F1483" s="209"/>
      <c r="G1483" s="416"/>
      <c r="H1483" s="416"/>
      <c r="I1483" s="416"/>
      <c r="J1483" s="416"/>
    </row>
    <row r="1484" spans="1:10" s="461" customFormat="1" ht="14.25">
      <c r="A1484" s="184"/>
      <c r="B1484" s="479"/>
      <c r="C1484" s="465"/>
      <c r="D1484" s="466"/>
      <c r="E1484" s="467"/>
      <c r="F1484" s="209"/>
      <c r="G1484" s="416"/>
      <c r="H1484" s="416"/>
      <c r="I1484" s="416"/>
      <c r="J1484" s="416"/>
    </row>
    <row r="1485" spans="1:10" s="461" customFormat="1" ht="14.25">
      <c r="A1485" s="184"/>
      <c r="B1485" s="479"/>
      <c r="C1485" s="465"/>
      <c r="D1485" s="466"/>
      <c r="E1485" s="467"/>
      <c r="F1485" s="209"/>
      <c r="G1485" s="416"/>
      <c r="H1485" s="416"/>
      <c r="I1485" s="416"/>
      <c r="J1485" s="416"/>
    </row>
    <row r="1486" spans="1:10" s="461" customFormat="1" ht="14.25">
      <c r="A1486" s="184"/>
      <c r="B1486" s="479"/>
      <c r="C1486" s="465"/>
      <c r="D1486" s="466"/>
      <c r="E1486" s="467"/>
      <c r="F1486" s="209"/>
      <c r="G1486" s="416"/>
      <c r="H1486" s="416"/>
      <c r="I1486" s="416"/>
      <c r="J1486" s="416"/>
    </row>
    <row r="1487" spans="1:10" s="461" customFormat="1" ht="14.25">
      <c r="A1487" s="184"/>
      <c r="B1487" s="479"/>
      <c r="C1487" s="465"/>
      <c r="D1487" s="466"/>
      <c r="E1487" s="467"/>
      <c r="F1487" s="209"/>
      <c r="G1487" s="416"/>
      <c r="H1487" s="416"/>
      <c r="I1487" s="416"/>
      <c r="J1487" s="416"/>
    </row>
    <row r="1488" spans="1:10" s="461" customFormat="1" ht="14.25">
      <c r="A1488" s="184"/>
      <c r="B1488" s="479"/>
      <c r="C1488" s="465"/>
      <c r="D1488" s="466"/>
      <c r="E1488" s="467"/>
      <c r="F1488" s="209"/>
      <c r="G1488" s="416"/>
      <c r="H1488" s="416"/>
      <c r="I1488" s="416"/>
      <c r="J1488" s="416"/>
    </row>
    <row r="1489" spans="1:10" s="461" customFormat="1" ht="14.25">
      <c r="A1489" s="184"/>
      <c r="B1489" s="479"/>
      <c r="C1489" s="465"/>
      <c r="D1489" s="466"/>
      <c r="E1489" s="467"/>
      <c r="F1489" s="209"/>
      <c r="G1489" s="416"/>
      <c r="H1489" s="416"/>
      <c r="I1489" s="416"/>
      <c r="J1489" s="416"/>
    </row>
    <row r="1490" spans="1:10" s="461" customFormat="1" ht="14.25">
      <c r="A1490" s="184"/>
      <c r="B1490" s="479"/>
      <c r="C1490" s="465"/>
      <c r="D1490" s="466"/>
      <c r="E1490" s="467"/>
      <c r="F1490" s="209"/>
      <c r="G1490" s="416"/>
      <c r="H1490" s="416"/>
      <c r="I1490" s="416"/>
      <c r="J1490" s="416"/>
    </row>
    <row r="1491" spans="1:10" s="461" customFormat="1" ht="14.25">
      <c r="A1491" s="184"/>
      <c r="B1491" s="479"/>
      <c r="C1491" s="465"/>
      <c r="D1491" s="466"/>
      <c r="E1491" s="467"/>
      <c r="F1491" s="209"/>
      <c r="G1491" s="416"/>
      <c r="H1491" s="416"/>
      <c r="I1491" s="416"/>
      <c r="J1491" s="416"/>
    </row>
    <row r="1492" spans="1:10" s="461" customFormat="1" ht="14.25">
      <c r="A1492" s="184"/>
      <c r="B1492" s="479"/>
      <c r="C1492" s="465"/>
      <c r="D1492" s="466"/>
      <c r="E1492" s="467"/>
      <c r="F1492" s="209"/>
      <c r="G1492" s="416"/>
      <c r="H1492" s="416"/>
      <c r="I1492" s="416"/>
      <c r="J1492" s="416"/>
    </row>
    <row r="1493" spans="1:10" s="461" customFormat="1" ht="14.25">
      <c r="A1493" s="184"/>
      <c r="B1493" s="479"/>
      <c r="C1493" s="465"/>
      <c r="D1493" s="466"/>
      <c r="E1493" s="467"/>
      <c r="F1493" s="209"/>
      <c r="G1493" s="416"/>
      <c r="H1493" s="416"/>
      <c r="I1493" s="416"/>
      <c r="J1493" s="416"/>
    </row>
    <row r="1494" spans="1:10" s="461" customFormat="1" ht="14.25">
      <c r="A1494" s="184"/>
      <c r="B1494" s="479"/>
      <c r="C1494" s="465"/>
      <c r="D1494" s="466"/>
      <c r="E1494" s="467"/>
      <c r="F1494" s="209"/>
      <c r="G1494" s="416"/>
      <c r="H1494" s="416"/>
      <c r="I1494" s="416"/>
      <c r="J1494" s="416"/>
    </row>
    <row r="1495" spans="1:10" s="461" customFormat="1" ht="14.25">
      <c r="A1495" s="184"/>
      <c r="B1495" s="479"/>
      <c r="C1495" s="465"/>
      <c r="D1495" s="466"/>
      <c r="E1495" s="467"/>
      <c r="F1495" s="209"/>
      <c r="G1495" s="416"/>
      <c r="H1495" s="416"/>
      <c r="I1495" s="416"/>
      <c r="J1495" s="416"/>
    </row>
    <row r="1496" spans="1:10" s="461" customFormat="1" ht="14.25">
      <c r="A1496" s="184"/>
      <c r="B1496" s="479"/>
      <c r="C1496" s="465"/>
      <c r="D1496" s="466"/>
      <c r="E1496" s="467"/>
      <c r="F1496" s="209"/>
      <c r="G1496" s="416"/>
      <c r="H1496" s="416"/>
      <c r="I1496" s="416"/>
      <c r="J1496" s="416"/>
    </row>
    <row r="1497" spans="1:10" s="461" customFormat="1" ht="14.25">
      <c r="A1497" s="184"/>
      <c r="B1497" s="479"/>
      <c r="C1497" s="465"/>
      <c r="D1497" s="466"/>
      <c r="E1497" s="467"/>
      <c r="F1497" s="209"/>
      <c r="G1497" s="416"/>
      <c r="H1497" s="416"/>
      <c r="I1497" s="416"/>
      <c r="J1497" s="416"/>
    </row>
    <row r="1498" spans="1:10" s="461" customFormat="1" ht="14.25">
      <c r="A1498" s="184"/>
      <c r="B1498" s="479"/>
      <c r="C1498" s="465"/>
      <c r="D1498" s="466"/>
      <c r="E1498" s="467"/>
      <c r="F1498" s="209"/>
      <c r="G1498" s="416"/>
      <c r="H1498" s="416"/>
      <c r="I1498" s="416"/>
      <c r="J1498" s="416"/>
    </row>
    <row r="1499" spans="1:10" s="461" customFormat="1" ht="14.25">
      <c r="A1499" s="184"/>
      <c r="B1499" s="479"/>
      <c r="C1499" s="465"/>
      <c r="D1499" s="466"/>
      <c r="E1499" s="467"/>
      <c r="F1499" s="209"/>
      <c r="G1499" s="416"/>
      <c r="H1499" s="416"/>
      <c r="I1499" s="416"/>
      <c r="J1499" s="416"/>
    </row>
    <row r="1500" spans="1:10" s="461" customFormat="1" ht="14.25">
      <c r="A1500" s="184"/>
      <c r="B1500" s="479"/>
      <c r="C1500" s="465"/>
      <c r="D1500" s="466"/>
      <c r="E1500" s="467"/>
      <c r="F1500" s="209"/>
      <c r="G1500" s="416"/>
      <c r="H1500" s="416"/>
      <c r="I1500" s="416"/>
      <c r="J1500" s="416"/>
    </row>
    <row r="1501" spans="1:10" s="461" customFormat="1" ht="14.25">
      <c r="A1501" s="184"/>
      <c r="B1501" s="479"/>
      <c r="C1501" s="465"/>
      <c r="D1501" s="466"/>
      <c r="E1501" s="467"/>
      <c r="F1501" s="209"/>
      <c r="G1501" s="416"/>
      <c r="H1501" s="416"/>
      <c r="I1501" s="416"/>
      <c r="J1501" s="416"/>
    </row>
    <row r="1502" spans="1:10" s="461" customFormat="1" ht="14.25">
      <c r="A1502" s="184"/>
      <c r="B1502" s="479"/>
      <c r="C1502" s="465"/>
      <c r="D1502" s="466"/>
      <c r="E1502" s="467"/>
      <c r="F1502" s="209"/>
      <c r="G1502" s="416"/>
      <c r="H1502" s="416"/>
      <c r="I1502" s="416"/>
      <c r="J1502" s="416"/>
    </row>
    <row r="1503" spans="1:10" s="461" customFormat="1" ht="14.25">
      <c r="A1503" s="184"/>
      <c r="B1503" s="479"/>
      <c r="C1503" s="465"/>
      <c r="D1503" s="466"/>
      <c r="E1503" s="467"/>
      <c r="F1503" s="209"/>
      <c r="G1503" s="416"/>
      <c r="H1503" s="416"/>
      <c r="I1503" s="416"/>
      <c r="J1503" s="416"/>
    </row>
    <row r="1504" spans="1:10" s="461" customFormat="1" ht="14.25">
      <c r="A1504" s="184"/>
      <c r="B1504" s="479"/>
      <c r="C1504" s="465"/>
      <c r="D1504" s="466"/>
      <c r="E1504" s="467"/>
      <c r="F1504" s="209"/>
      <c r="G1504" s="416"/>
      <c r="H1504" s="416"/>
      <c r="I1504" s="416"/>
      <c r="J1504" s="416"/>
    </row>
    <row r="1505" spans="1:10" s="461" customFormat="1" ht="14.25">
      <c r="A1505" s="184"/>
      <c r="B1505" s="479"/>
      <c r="C1505" s="465"/>
      <c r="D1505" s="466"/>
      <c r="E1505" s="467"/>
      <c r="F1505" s="209"/>
      <c r="G1505" s="416"/>
      <c r="H1505" s="416"/>
      <c r="I1505" s="416"/>
      <c r="J1505" s="416"/>
    </row>
    <row r="1506" spans="1:10" s="461" customFormat="1" ht="14.25">
      <c r="A1506" s="184"/>
      <c r="B1506" s="479"/>
      <c r="C1506" s="465"/>
      <c r="D1506" s="466"/>
      <c r="E1506" s="467"/>
      <c r="F1506" s="209"/>
      <c r="G1506" s="416"/>
      <c r="H1506" s="416"/>
      <c r="I1506" s="416"/>
      <c r="J1506" s="416"/>
    </row>
    <row r="1507" spans="1:10" s="461" customFormat="1" ht="14.25">
      <c r="A1507" s="184"/>
      <c r="B1507" s="479"/>
      <c r="C1507" s="465"/>
      <c r="D1507" s="466"/>
      <c r="E1507" s="467"/>
      <c r="F1507" s="209"/>
      <c r="G1507" s="416"/>
      <c r="H1507" s="416"/>
      <c r="I1507" s="416"/>
      <c r="J1507" s="416"/>
    </row>
    <row r="1508" spans="1:10" s="461" customFormat="1" ht="14.25">
      <c r="A1508" s="184"/>
      <c r="B1508" s="479"/>
      <c r="C1508" s="465"/>
      <c r="D1508" s="466"/>
      <c r="E1508" s="467"/>
      <c r="F1508" s="209"/>
      <c r="G1508" s="416"/>
      <c r="H1508" s="416"/>
      <c r="I1508" s="416"/>
      <c r="J1508" s="416"/>
    </row>
    <row r="1509" spans="1:10" s="461" customFormat="1" ht="14.25">
      <c r="A1509" s="184"/>
      <c r="B1509" s="479"/>
      <c r="C1509" s="465"/>
      <c r="D1509" s="466"/>
      <c r="E1509" s="467"/>
      <c r="F1509" s="209"/>
      <c r="G1509" s="416"/>
      <c r="H1509" s="416"/>
      <c r="I1509" s="416"/>
      <c r="J1509" s="416"/>
    </row>
    <row r="1510" spans="1:10" s="461" customFormat="1" ht="14.25">
      <c r="A1510" s="184"/>
      <c r="B1510" s="479"/>
      <c r="C1510" s="465"/>
      <c r="D1510" s="466"/>
      <c r="E1510" s="467"/>
      <c r="F1510" s="209"/>
      <c r="G1510" s="416"/>
      <c r="H1510" s="416"/>
      <c r="I1510" s="416"/>
      <c r="J1510" s="416"/>
    </row>
    <row r="1511" spans="1:10" s="461" customFormat="1" ht="14.25">
      <c r="A1511" s="184"/>
      <c r="B1511" s="479"/>
      <c r="C1511" s="465"/>
      <c r="D1511" s="466"/>
      <c r="E1511" s="467"/>
      <c r="F1511" s="209"/>
      <c r="G1511" s="416"/>
      <c r="H1511" s="416"/>
      <c r="I1511" s="416"/>
      <c r="J1511" s="416"/>
    </row>
    <row r="1512" spans="1:10" s="461" customFormat="1" ht="14.25">
      <c r="A1512" s="184"/>
      <c r="B1512" s="479"/>
      <c r="C1512" s="465"/>
      <c r="D1512" s="466"/>
      <c r="E1512" s="467"/>
      <c r="F1512" s="209"/>
      <c r="G1512" s="416"/>
      <c r="H1512" s="416"/>
      <c r="I1512" s="416"/>
      <c r="J1512" s="416"/>
    </row>
    <row r="1513" spans="1:10" s="461" customFormat="1" ht="14.25">
      <c r="A1513" s="184"/>
      <c r="B1513" s="479"/>
      <c r="C1513" s="465"/>
      <c r="D1513" s="466"/>
      <c r="E1513" s="467"/>
      <c r="F1513" s="209"/>
      <c r="G1513" s="416"/>
      <c r="H1513" s="416"/>
      <c r="I1513" s="416"/>
      <c r="J1513" s="416"/>
    </row>
    <row r="1514" spans="1:10" s="461" customFormat="1" ht="14.25">
      <c r="A1514" s="184"/>
      <c r="B1514" s="479"/>
      <c r="C1514" s="465"/>
      <c r="D1514" s="466"/>
      <c r="E1514" s="467"/>
      <c r="F1514" s="209"/>
      <c r="G1514" s="416"/>
      <c r="H1514" s="416"/>
      <c r="I1514" s="416"/>
      <c r="J1514" s="416"/>
    </row>
    <row r="1515" spans="1:10" s="461" customFormat="1" ht="14.25">
      <c r="A1515" s="184"/>
      <c r="B1515" s="479"/>
      <c r="C1515" s="465"/>
      <c r="D1515" s="466"/>
      <c r="E1515" s="467"/>
      <c r="F1515" s="209"/>
      <c r="G1515" s="416"/>
      <c r="H1515" s="416"/>
      <c r="I1515" s="416"/>
      <c r="J1515" s="416"/>
    </row>
    <row r="1516" spans="1:10" s="461" customFormat="1" ht="14.25">
      <c r="A1516" s="184"/>
      <c r="B1516" s="479"/>
      <c r="C1516" s="465"/>
      <c r="D1516" s="466"/>
      <c r="E1516" s="467"/>
      <c r="F1516" s="209"/>
      <c r="G1516" s="416"/>
      <c r="H1516" s="416"/>
      <c r="I1516" s="416"/>
      <c r="J1516" s="416"/>
    </row>
    <row r="1517" spans="1:10" s="461" customFormat="1" ht="14.25">
      <c r="A1517" s="184"/>
      <c r="B1517" s="479"/>
      <c r="C1517" s="465"/>
      <c r="D1517" s="466"/>
      <c r="E1517" s="467"/>
      <c r="F1517" s="209"/>
      <c r="G1517" s="416"/>
      <c r="H1517" s="416"/>
      <c r="I1517" s="416"/>
      <c r="J1517" s="416"/>
    </row>
    <row r="1518" spans="1:10" s="461" customFormat="1" ht="14.25">
      <c r="A1518" s="184"/>
      <c r="B1518" s="479"/>
      <c r="C1518" s="465"/>
      <c r="D1518" s="466"/>
      <c r="E1518" s="467"/>
      <c r="F1518" s="209"/>
      <c r="G1518" s="416"/>
      <c r="H1518" s="416"/>
      <c r="I1518" s="416"/>
      <c r="J1518" s="416"/>
    </row>
    <row r="1519" spans="1:10" s="461" customFormat="1" ht="14.25">
      <c r="A1519" s="184"/>
      <c r="B1519" s="479"/>
      <c r="C1519" s="465"/>
      <c r="D1519" s="466"/>
      <c r="E1519" s="467"/>
      <c r="F1519" s="209"/>
      <c r="G1519" s="416"/>
      <c r="H1519" s="416"/>
      <c r="I1519" s="416"/>
      <c r="J1519" s="416"/>
    </row>
    <row r="1520" spans="1:10" s="461" customFormat="1" ht="14.25">
      <c r="A1520" s="184"/>
      <c r="B1520" s="479"/>
      <c r="C1520" s="465"/>
      <c r="D1520" s="466"/>
      <c r="E1520" s="467"/>
      <c r="F1520" s="209"/>
      <c r="G1520" s="416"/>
      <c r="H1520" s="416"/>
      <c r="I1520" s="416"/>
      <c r="J1520" s="416"/>
    </row>
    <row r="1521" spans="1:10" s="461" customFormat="1" ht="14.25">
      <c r="A1521" s="184"/>
      <c r="B1521" s="479"/>
      <c r="C1521" s="465"/>
      <c r="D1521" s="466"/>
      <c r="E1521" s="467"/>
      <c r="F1521" s="209"/>
      <c r="G1521" s="416"/>
      <c r="H1521" s="416"/>
      <c r="I1521" s="416"/>
      <c r="J1521" s="416"/>
    </row>
    <row r="1522" spans="1:10" s="461" customFormat="1" ht="14.25">
      <c r="A1522" s="184"/>
      <c r="B1522" s="479"/>
      <c r="C1522" s="465"/>
      <c r="D1522" s="466"/>
      <c r="E1522" s="467"/>
      <c r="F1522" s="209"/>
      <c r="G1522" s="416"/>
      <c r="H1522" s="416"/>
      <c r="I1522" s="416"/>
      <c r="J1522" s="416"/>
    </row>
    <row r="1523" spans="1:10" s="461" customFormat="1" ht="14.25">
      <c r="A1523" s="184"/>
      <c r="B1523" s="479"/>
      <c r="C1523" s="465"/>
      <c r="D1523" s="466"/>
      <c r="E1523" s="467"/>
      <c r="F1523" s="209"/>
      <c r="G1523" s="416"/>
      <c r="H1523" s="416"/>
      <c r="I1523" s="416"/>
      <c r="J1523" s="416"/>
    </row>
    <row r="1524" spans="1:10" s="461" customFormat="1" ht="14.25">
      <c r="A1524" s="184"/>
      <c r="B1524" s="479"/>
      <c r="C1524" s="465"/>
      <c r="D1524" s="466"/>
      <c r="E1524" s="467"/>
      <c r="F1524" s="209"/>
      <c r="G1524" s="416"/>
      <c r="H1524" s="416"/>
      <c r="I1524" s="416"/>
      <c r="J1524" s="416"/>
    </row>
    <row r="1525" spans="1:10" s="461" customFormat="1" ht="14.25">
      <c r="A1525" s="184"/>
      <c r="B1525" s="479"/>
      <c r="C1525" s="465"/>
      <c r="D1525" s="466"/>
      <c r="E1525" s="467"/>
      <c r="F1525" s="209"/>
      <c r="G1525" s="416"/>
      <c r="H1525" s="416"/>
      <c r="I1525" s="416"/>
      <c r="J1525" s="416"/>
    </row>
    <row r="1526" spans="1:10" s="461" customFormat="1" ht="14.25">
      <c r="A1526" s="184"/>
      <c r="B1526" s="479"/>
      <c r="C1526" s="465"/>
      <c r="D1526" s="466"/>
      <c r="E1526" s="467"/>
      <c r="F1526" s="209"/>
      <c r="G1526" s="416"/>
      <c r="H1526" s="416"/>
      <c r="I1526" s="416"/>
      <c r="J1526" s="416"/>
    </row>
    <row r="1527" spans="1:10" s="461" customFormat="1" ht="14.25">
      <c r="A1527" s="184"/>
      <c r="B1527" s="479"/>
      <c r="C1527" s="465"/>
      <c r="D1527" s="466"/>
      <c r="E1527" s="467"/>
      <c r="F1527" s="209"/>
      <c r="G1527" s="416"/>
      <c r="H1527" s="416"/>
      <c r="I1527" s="416"/>
      <c r="J1527" s="416"/>
    </row>
    <row r="1528" spans="1:10" s="461" customFormat="1" ht="14.25">
      <c r="A1528" s="184"/>
      <c r="B1528" s="479"/>
      <c r="C1528" s="465"/>
      <c r="D1528" s="466"/>
      <c r="E1528" s="467"/>
      <c r="F1528" s="209"/>
      <c r="G1528" s="416"/>
      <c r="H1528" s="416"/>
      <c r="I1528" s="416"/>
      <c r="J1528" s="416"/>
    </row>
    <row r="1529" spans="1:10" s="461" customFormat="1" ht="14.25">
      <c r="A1529" s="184"/>
      <c r="B1529" s="479"/>
      <c r="C1529" s="465"/>
      <c r="D1529" s="466"/>
      <c r="E1529" s="467"/>
      <c r="F1529" s="209"/>
      <c r="G1529" s="416"/>
      <c r="H1529" s="416"/>
      <c r="I1529" s="416"/>
      <c r="J1529" s="416"/>
    </row>
    <row r="1530" spans="1:10" s="461" customFormat="1" ht="14.25">
      <c r="A1530" s="184"/>
      <c r="B1530" s="479"/>
      <c r="C1530" s="465"/>
      <c r="D1530" s="466"/>
      <c r="E1530" s="467"/>
      <c r="F1530" s="209"/>
      <c r="G1530" s="416"/>
      <c r="H1530" s="416"/>
      <c r="I1530" s="416"/>
      <c r="J1530" s="416"/>
    </row>
    <row r="1531" spans="1:10" s="461" customFormat="1" ht="14.25">
      <c r="A1531" s="184"/>
      <c r="B1531" s="479"/>
      <c r="C1531" s="465"/>
      <c r="D1531" s="466"/>
      <c r="E1531" s="467"/>
      <c r="F1531" s="209"/>
      <c r="G1531" s="416"/>
      <c r="H1531" s="416"/>
      <c r="I1531" s="416"/>
      <c r="J1531" s="416"/>
    </row>
    <row r="1532" spans="1:10" s="461" customFormat="1" ht="14.25">
      <c r="A1532" s="184"/>
      <c r="B1532" s="479"/>
      <c r="C1532" s="465"/>
      <c r="D1532" s="466"/>
      <c r="E1532" s="467"/>
      <c r="F1532" s="209"/>
      <c r="G1532" s="416"/>
      <c r="H1532" s="416"/>
      <c r="I1532" s="416"/>
      <c r="J1532" s="416"/>
    </row>
    <row r="1533" spans="1:10" s="461" customFormat="1" ht="14.25">
      <c r="A1533" s="184"/>
      <c r="B1533" s="479"/>
      <c r="C1533" s="465"/>
      <c r="D1533" s="466"/>
      <c r="E1533" s="467"/>
      <c r="F1533" s="209"/>
      <c r="G1533" s="416"/>
      <c r="H1533" s="416"/>
      <c r="I1533" s="416"/>
      <c r="J1533" s="416"/>
    </row>
    <row r="1534" spans="1:10" s="461" customFormat="1" ht="14.25">
      <c r="A1534" s="184"/>
      <c r="B1534" s="479"/>
      <c r="C1534" s="465"/>
      <c r="D1534" s="466"/>
      <c r="E1534" s="467"/>
      <c r="F1534" s="209"/>
      <c r="G1534" s="416"/>
      <c r="H1534" s="416"/>
      <c r="I1534" s="416"/>
      <c r="J1534" s="416"/>
    </row>
    <row r="1535" spans="1:10" s="461" customFormat="1" ht="14.25">
      <c r="A1535" s="184"/>
      <c r="B1535" s="479"/>
      <c r="C1535" s="465"/>
      <c r="D1535" s="466"/>
      <c r="E1535" s="467"/>
      <c r="F1535" s="209"/>
      <c r="G1535" s="416"/>
      <c r="H1535" s="416"/>
      <c r="I1535" s="416"/>
      <c r="J1535" s="416"/>
    </row>
    <row r="1536" spans="1:10" s="461" customFormat="1" ht="14.25">
      <c r="A1536" s="184"/>
      <c r="B1536" s="479"/>
      <c r="C1536" s="465"/>
      <c r="D1536" s="466"/>
      <c r="E1536" s="467"/>
      <c r="F1536" s="209"/>
      <c r="G1536" s="416"/>
      <c r="H1536" s="416"/>
      <c r="I1536" s="416"/>
      <c r="J1536" s="416"/>
    </row>
    <row r="1537" spans="1:10" s="461" customFormat="1" ht="14.25">
      <c r="A1537" s="184"/>
      <c r="B1537" s="479"/>
      <c r="C1537" s="465"/>
      <c r="D1537" s="466"/>
      <c r="E1537" s="467"/>
      <c r="F1537" s="209"/>
      <c r="G1537" s="416"/>
      <c r="H1537" s="416"/>
      <c r="I1537" s="416"/>
      <c r="J1537" s="416"/>
    </row>
    <row r="1538" spans="1:10" s="461" customFormat="1" ht="14.25">
      <c r="A1538" s="184"/>
      <c r="B1538" s="479"/>
      <c r="C1538" s="465"/>
      <c r="D1538" s="466"/>
      <c r="E1538" s="467"/>
      <c r="F1538" s="209"/>
      <c r="G1538" s="416"/>
      <c r="H1538" s="416"/>
      <c r="I1538" s="416"/>
      <c r="J1538" s="416"/>
    </row>
    <row r="1539" spans="1:10" s="461" customFormat="1" ht="14.25">
      <c r="A1539" s="184"/>
      <c r="B1539" s="479"/>
      <c r="C1539" s="465"/>
      <c r="D1539" s="466"/>
      <c r="E1539" s="467"/>
      <c r="F1539" s="209"/>
      <c r="G1539" s="416"/>
      <c r="H1539" s="416"/>
      <c r="I1539" s="416"/>
      <c r="J1539" s="416"/>
    </row>
    <row r="1540" spans="1:10" s="461" customFormat="1" ht="14.25">
      <c r="A1540" s="184"/>
      <c r="B1540" s="479"/>
      <c r="C1540" s="465"/>
      <c r="D1540" s="466"/>
      <c r="E1540" s="467"/>
      <c r="F1540" s="209"/>
      <c r="G1540" s="416"/>
      <c r="H1540" s="416"/>
      <c r="I1540" s="416"/>
      <c r="J1540" s="416"/>
    </row>
    <row r="1541" spans="1:10" s="461" customFormat="1" ht="14.25">
      <c r="A1541" s="184"/>
      <c r="B1541" s="479"/>
      <c r="C1541" s="465"/>
      <c r="D1541" s="466"/>
      <c r="E1541" s="467"/>
      <c r="F1541" s="209"/>
      <c r="G1541" s="416"/>
      <c r="H1541" s="416"/>
      <c r="I1541" s="416"/>
      <c r="J1541" s="416"/>
    </row>
    <row r="1542" spans="1:10" s="461" customFormat="1" ht="14.25">
      <c r="A1542" s="184"/>
      <c r="B1542" s="479"/>
      <c r="C1542" s="465"/>
      <c r="D1542" s="466"/>
      <c r="E1542" s="467"/>
      <c r="F1542" s="209"/>
      <c r="G1542" s="416"/>
      <c r="H1542" s="416"/>
      <c r="I1542" s="416"/>
      <c r="J1542" s="416"/>
    </row>
    <row r="1543" spans="1:10" s="461" customFormat="1" ht="14.25">
      <c r="A1543" s="184"/>
      <c r="B1543" s="479"/>
      <c r="C1543" s="465"/>
      <c r="D1543" s="466"/>
      <c r="E1543" s="467"/>
      <c r="F1543" s="209"/>
      <c r="G1543" s="416"/>
      <c r="H1543" s="416"/>
      <c r="I1543" s="416"/>
      <c r="J1543" s="416"/>
    </row>
    <row r="1544" spans="1:10" s="461" customFormat="1" ht="14.25">
      <c r="A1544" s="184"/>
      <c r="B1544" s="479"/>
      <c r="C1544" s="465"/>
      <c r="D1544" s="466"/>
      <c r="E1544" s="467"/>
      <c r="F1544" s="209"/>
      <c r="G1544" s="416"/>
      <c r="H1544" s="416"/>
      <c r="I1544" s="416"/>
      <c r="J1544" s="416"/>
    </row>
    <row r="1545" spans="1:10" s="461" customFormat="1" ht="14.25">
      <c r="A1545" s="184"/>
      <c r="B1545" s="479"/>
      <c r="C1545" s="465"/>
      <c r="D1545" s="466"/>
      <c r="E1545" s="467"/>
      <c r="F1545" s="209"/>
      <c r="G1545" s="416"/>
      <c r="H1545" s="416"/>
      <c r="I1545" s="416"/>
      <c r="J1545" s="416"/>
    </row>
    <row r="1546" spans="1:10" s="461" customFormat="1" ht="14.25">
      <c r="A1546" s="184"/>
      <c r="B1546" s="479"/>
      <c r="C1546" s="465"/>
      <c r="D1546" s="466"/>
      <c r="E1546" s="467"/>
      <c r="F1546" s="209"/>
      <c r="G1546" s="416"/>
      <c r="H1546" s="416"/>
      <c r="I1546" s="416"/>
      <c r="J1546" s="416"/>
    </row>
    <row r="1547" spans="1:10" s="461" customFormat="1" ht="14.25">
      <c r="A1547" s="184"/>
      <c r="B1547" s="479"/>
      <c r="C1547" s="465"/>
      <c r="D1547" s="466"/>
      <c r="E1547" s="467"/>
      <c r="F1547" s="209"/>
      <c r="G1547" s="416"/>
      <c r="H1547" s="416"/>
      <c r="I1547" s="416"/>
      <c r="J1547" s="416"/>
    </row>
    <row r="1548" spans="1:10" s="461" customFormat="1" ht="14.25">
      <c r="A1548" s="184"/>
      <c r="B1548" s="479"/>
      <c r="C1548" s="465"/>
      <c r="D1548" s="466"/>
      <c r="E1548" s="467"/>
      <c r="F1548" s="209"/>
      <c r="G1548" s="416"/>
      <c r="H1548" s="416"/>
      <c r="I1548" s="416"/>
      <c r="J1548" s="416"/>
    </row>
    <row r="1549" spans="1:10" s="461" customFormat="1" ht="14.25">
      <c r="A1549" s="184"/>
      <c r="B1549" s="479"/>
      <c r="C1549" s="465"/>
      <c r="D1549" s="466"/>
      <c r="E1549" s="467"/>
      <c r="F1549" s="209"/>
      <c r="G1549" s="416"/>
      <c r="H1549" s="416"/>
      <c r="I1549" s="416"/>
      <c r="J1549" s="416"/>
    </row>
    <row r="1550" spans="1:10" s="461" customFormat="1" ht="14.25">
      <c r="A1550" s="184"/>
      <c r="B1550" s="479"/>
      <c r="C1550" s="465"/>
      <c r="D1550" s="466"/>
      <c r="E1550" s="467"/>
      <c r="F1550" s="209"/>
      <c r="G1550" s="416"/>
      <c r="H1550" s="416"/>
      <c r="I1550" s="416"/>
      <c r="J1550" s="416"/>
    </row>
    <row r="1551" spans="1:10" s="461" customFormat="1" ht="14.25">
      <c r="A1551" s="184"/>
      <c r="B1551" s="479"/>
      <c r="C1551" s="465"/>
      <c r="D1551" s="466"/>
      <c r="E1551" s="467"/>
      <c r="F1551" s="209"/>
      <c r="G1551" s="416"/>
      <c r="H1551" s="416"/>
      <c r="I1551" s="416"/>
      <c r="J1551" s="416"/>
    </row>
    <row r="1552" spans="1:10" s="461" customFormat="1" ht="14.25">
      <c r="A1552" s="184"/>
      <c r="B1552" s="479"/>
      <c r="C1552" s="465"/>
      <c r="D1552" s="466"/>
      <c r="E1552" s="467"/>
      <c r="F1552" s="209"/>
      <c r="G1552" s="416"/>
      <c r="H1552" s="416"/>
      <c r="I1552" s="416"/>
      <c r="J1552" s="416"/>
    </row>
    <row r="1553" spans="1:10" s="461" customFormat="1" ht="14.25">
      <c r="A1553" s="184"/>
      <c r="B1553" s="479"/>
      <c r="C1553" s="465"/>
      <c r="D1553" s="466"/>
      <c r="E1553" s="467"/>
      <c r="F1553" s="209"/>
      <c r="G1553" s="416"/>
      <c r="H1553" s="416"/>
      <c r="I1553" s="416"/>
      <c r="J1553" s="416"/>
    </row>
    <row r="1554" spans="1:10" s="461" customFormat="1" ht="14.25">
      <c r="A1554" s="184"/>
      <c r="B1554" s="479"/>
      <c r="C1554" s="465"/>
      <c r="D1554" s="466"/>
      <c r="E1554" s="467"/>
      <c r="F1554" s="209"/>
      <c r="G1554" s="416"/>
      <c r="H1554" s="416"/>
      <c r="I1554" s="416"/>
      <c r="J1554" s="416"/>
    </row>
    <row r="1555" spans="1:10" s="461" customFormat="1" ht="14.25">
      <c r="A1555" s="184"/>
      <c r="B1555" s="479"/>
      <c r="C1555" s="465"/>
      <c r="D1555" s="466"/>
      <c r="E1555" s="467"/>
      <c r="F1555" s="209"/>
      <c r="G1555" s="416"/>
      <c r="H1555" s="416"/>
      <c r="I1555" s="416"/>
      <c r="J1555" s="416"/>
    </row>
    <row r="1556" spans="1:10" s="461" customFormat="1" ht="14.25">
      <c r="A1556" s="184"/>
      <c r="B1556" s="479"/>
      <c r="C1556" s="465"/>
      <c r="D1556" s="466"/>
      <c r="E1556" s="467"/>
      <c r="F1556" s="209"/>
      <c r="G1556" s="416"/>
      <c r="H1556" s="416"/>
      <c r="I1556" s="416"/>
      <c r="J1556" s="416"/>
    </row>
    <row r="1557" spans="1:10" s="461" customFormat="1" ht="14.25">
      <c r="A1557" s="184"/>
      <c r="B1557" s="479"/>
      <c r="C1557" s="465"/>
      <c r="D1557" s="466"/>
      <c r="E1557" s="467"/>
      <c r="F1557" s="209"/>
      <c r="G1557" s="416"/>
      <c r="H1557" s="416"/>
      <c r="I1557" s="416"/>
      <c r="J1557" s="416"/>
    </row>
    <row r="1558" spans="1:10" s="461" customFormat="1" ht="14.25">
      <c r="A1558" s="184"/>
      <c r="B1558" s="479"/>
      <c r="C1558" s="465"/>
      <c r="D1558" s="466"/>
      <c r="E1558" s="467"/>
      <c r="F1558" s="209"/>
      <c r="G1558" s="416"/>
      <c r="H1558" s="416"/>
      <c r="I1558" s="416"/>
      <c r="J1558" s="416"/>
    </row>
    <row r="1559" spans="1:10" s="461" customFormat="1" ht="14.25">
      <c r="A1559" s="184"/>
      <c r="B1559" s="479"/>
      <c r="C1559" s="465"/>
      <c r="D1559" s="466"/>
      <c r="E1559" s="467"/>
      <c r="F1559" s="209"/>
      <c r="G1559" s="416"/>
      <c r="H1559" s="416"/>
      <c r="I1559" s="416"/>
      <c r="J1559" s="416"/>
    </row>
    <row r="1560" spans="1:10" s="461" customFormat="1" ht="14.25">
      <c r="A1560" s="184"/>
      <c r="B1560" s="479"/>
      <c r="C1560" s="465"/>
      <c r="D1560" s="466"/>
      <c r="E1560" s="467"/>
      <c r="F1560" s="209"/>
      <c r="G1560" s="416"/>
      <c r="H1560" s="416"/>
      <c r="I1560" s="416"/>
      <c r="J1560" s="416"/>
    </row>
    <row r="1561" spans="1:10" s="461" customFormat="1" ht="14.25">
      <c r="A1561" s="184"/>
      <c r="B1561" s="479"/>
      <c r="C1561" s="465"/>
      <c r="D1561" s="466"/>
      <c r="E1561" s="467"/>
      <c r="F1561" s="209"/>
      <c r="G1561" s="416"/>
      <c r="H1561" s="416"/>
      <c r="I1561" s="416"/>
      <c r="J1561" s="416"/>
    </row>
    <row r="1562" spans="1:10" s="461" customFormat="1" ht="14.25">
      <c r="A1562" s="184"/>
      <c r="B1562" s="479"/>
      <c r="C1562" s="465"/>
      <c r="D1562" s="466"/>
      <c r="E1562" s="467"/>
      <c r="F1562" s="209"/>
      <c r="G1562" s="416"/>
      <c r="H1562" s="416"/>
      <c r="I1562" s="416"/>
      <c r="J1562" s="416"/>
    </row>
    <row r="1563" spans="1:10" s="461" customFormat="1" ht="14.25">
      <c r="A1563" s="184"/>
      <c r="B1563" s="479"/>
      <c r="C1563" s="465"/>
      <c r="D1563" s="466"/>
      <c r="E1563" s="467"/>
      <c r="F1563" s="209"/>
      <c r="G1563" s="416"/>
      <c r="H1563" s="416"/>
      <c r="I1563" s="416"/>
      <c r="J1563" s="416"/>
    </row>
    <row r="1564" spans="1:10" s="461" customFormat="1" ht="14.25">
      <c r="A1564" s="184"/>
      <c r="B1564" s="479"/>
      <c r="C1564" s="465"/>
      <c r="D1564" s="466"/>
      <c r="E1564" s="467"/>
      <c r="F1564" s="209"/>
      <c r="G1564" s="416"/>
      <c r="H1564" s="416"/>
      <c r="I1564" s="416"/>
      <c r="J1564" s="416"/>
    </row>
    <row r="1565" spans="1:10" s="461" customFormat="1" ht="14.25">
      <c r="A1565" s="184"/>
      <c r="B1565" s="479"/>
      <c r="C1565" s="465"/>
      <c r="D1565" s="466"/>
      <c r="E1565" s="467"/>
      <c r="F1565" s="209"/>
      <c r="G1565" s="416"/>
      <c r="H1565" s="416"/>
      <c r="I1565" s="416"/>
      <c r="J1565" s="416"/>
    </row>
    <row r="1566" spans="1:10" s="461" customFormat="1" ht="14.25">
      <c r="A1566" s="184"/>
      <c r="B1566" s="479"/>
      <c r="C1566" s="465"/>
      <c r="D1566" s="466"/>
      <c r="E1566" s="467"/>
      <c r="F1566" s="209"/>
      <c r="G1566" s="416"/>
      <c r="H1566" s="416"/>
      <c r="I1566" s="416"/>
      <c r="J1566" s="416"/>
    </row>
    <row r="1567" spans="1:10" s="461" customFormat="1" ht="14.25">
      <c r="A1567" s="184"/>
      <c r="B1567" s="479"/>
      <c r="C1567" s="465"/>
      <c r="D1567" s="466"/>
      <c r="E1567" s="467"/>
      <c r="F1567" s="209"/>
      <c r="G1567" s="416"/>
      <c r="H1567" s="416"/>
      <c r="I1567" s="416"/>
      <c r="J1567" s="416"/>
    </row>
    <row r="1568" spans="1:10" s="461" customFormat="1" ht="14.25">
      <c r="A1568" s="184"/>
      <c r="B1568" s="479"/>
      <c r="C1568" s="465"/>
      <c r="D1568" s="466"/>
      <c r="E1568" s="467"/>
      <c r="F1568" s="209"/>
      <c r="G1568" s="416"/>
      <c r="H1568" s="416"/>
      <c r="I1568" s="416"/>
      <c r="J1568" s="416"/>
    </row>
    <row r="1569" spans="1:10" s="461" customFormat="1" ht="14.25">
      <c r="A1569" s="184"/>
      <c r="B1569" s="479"/>
      <c r="C1569" s="465"/>
      <c r="D1569" s="466"/>
      <c r="E1569" s="467"/>
      <c r="F1569" s="209"/>
      <c r="G1569" s="416"/>
      <c r="H1569" s="416"/>
      <c r="I1569" s="416"/>
      <c r="J1569" s="416"/>
    </row>
    <row r="1570" spans="1:10" s="461" customFormat="1" ht="14.25">
      <c r="A1570" s="184"/>
      <c r="B1570" s="479"/>
      <c r="C1570" s="465"/>
      <c r="D1570" s="466"/>
      <c r="E1570" s="467"/>
      <c r="F1570" s="209"/>
      <c r="G1570" s="416"/>
      <c r="H1570" s="416"/>
      <c r="I1570" s="416"/>
      <c r="J1570" s="416"/>
    </row>
    <row r="1571" spans="1:10" s="461" customFormat="1" ht="14.25">
      <c r="A1571" s="184"/>
      <c r="B1571" s="479"/>
      <c r="C1571" s="465"/>
      <c r="D1571" s="466"/>
      <c r="E1571" s="467"/>
      <c r="F1571" s="209"/>
      <c r="G1571" s="416"/>
      <c r="H1571" s="416"/>
      <c r="I1571" s="416"/>
      <c r="J1571" s="416"/>
    </row>
    <row r="1572" spans="1:10" s="461" customFormat="1" ht="14.25">
      <c r="A1572" s="184"/>
      <c r="B1572" s="479"/>
      <c r="C1572" s="465"/>
      <c r="D1572" s="466"/>
      <c r="E1572" s="467"/>
      <c r="F1572" s="209"/>
      <c r="G1572" s="416"/>
      <c r="H1572" s="416"/>
      <c r="I1572" s="416"/>
      <c r="J1572" s="416"/>
    </row>
    <row r="1573" spans="1:10" s="461" customFormat="1" ht="14.25">
      <c r="A1573" s="184"/>
      <c r="B1573" s="479"/>
      <c r="C1573" s="465"/>
      <c r="D1573" s="466"/>
      <c r="E1573" s="467"/>
      <c r="F1573" s="209"/>
      <c r="G1573" s="416"/>
      <c r="H1573" s="416"/>
      <c r="I1573" s="416"/>
      <c r="J1573" s="416"/>
    </row>
    <row r="1574" spans="1:10" s="461" customFormat="1" ht="14.25">
      <c r="A1574" s="184"/>
      <c r="B1574" s="479"/>
      <c r="C1574" s="465"/>
      <c r="D1574" s="466"/>
      <c r="E1574" s="467"/>
      <c r="F1574" s="209"/>
      <c r="G1574" s="416"/>
      <c r="H1574" s="416"/>
      <c r="I1574" s="416"/>
      <c r="J1574" s="416"/>
    </row>
    <row r="1575" spans="1:10" s="461" customFormat="1" ht="14.25">
      <c r="A1575" s="184"/>
      <c r="B1575" s="479"/>
      <c r="C1575" s="465"/>
      <c r="D1575" s="466"/>
      <c r="E1575" s="467"/>
      <c r="F1575" s="209"/>
      <c r="G1575" s="416"/>
      <c r="H1575" s="416"/>
      <c r="I1575" s="416"/>
      <c r="J1575" s="416"/>
    </row>
    <row r="1576" spans="1:10" s="461" customFormat="1" ht="14.25">
      <c r="A1576" s="184"/>
      <c r="B1576" s="479"/>
      <c r="C1576" s="465"/>
      <c r="D1576" s="466"/>
      <c r="E1576" s="467"/>
      <c r="F1576" s="209"/>
      <c r="G1576" s="416"/>
      <c r="H1576" s="416"/>
      <c r="I1576" s="416"/>
      <c r="J1576" s="416"/>
    </row>
    <row r="1577" spans="1:10" s="461" customFormat="1" ht="14.25">
      <c r="A1577" s="184"/>
      <c r="B1577" s="479"/>
      <c r="C1577" s="465"/>
      <c r="D1577" s="466"/>
      <c r="E1577" s="467"/>
      <c r="F1577" s="209"/>
      <c r="G1577" s="416"/>
      <c r="H1577" s="416"/>
      <c r="I1577" s="416"/>
      <c r="J1577" s="416"/>
    </row>
    <row r="1578" spans="1:10" s="461" customFormat="1" ht="14.25">
      <c r="A1578" s="184"/>
      <c r="B1578" s="479"/>
      <c r="C1578" s="465"/>
      <c r="D1578" s="466"/>
      <c r="E1578" s="467"/>
      <c r="F1578" s="209"/>
      <c r="G1578" s="416"/>
      <c r="H1578" s="416"/>
      <c r="I1578" s="416"/>
      <c r="J1578" s="416"/>
    </row>
    <row r="1579" spans="1:10" s="461" customFormat="1" ht="14.25">
      <c r="A1579" s="184"/>
      <c r="B1579" s="479"/>
      <c r="C1579" s="465"/>
      <c r="D1579" s="466"/>
      <c r="E1579" s="467"/>
      <c r="F1579" s="209"/>
      <c r="G1579" s="416"/>
      <c r="H1579" s="416"/>
      <c r="I1579" s="416"/>
      <c r="J1579" s="416"/>
    </row>
    <row r="1580" spans="1:10" s="461" customFormat="1" ht="14.25">
      <c r="A1580" s="184"/>
      <c r="B1580" s="479"/>
      <c r="C1580" s="465"/>
      <c r="D1580" s="466"/>
      <c r="E1580" s="467"/>
      <c r="F1580" s="209"/>
      <c r="G1580" s="416"/>
      <c r="H1580" s="416"/>
      <c r="I1580" s="416"/>
      <c r="J1580" s="416"/>
    </row>
    <row r="1581" spans="1:10" s="461" customFormat="1" ht="14.25">
      <c r="A1581" s="184"/>
      <c r="B1581" s="479"/>
      <c r="C1581" s="465"/>
      <c r="D1581" s="466"/>
      <c r="E1581" s="467"/>
      <c r="F1581" s="209"/>
      <c r="G1581" s="416"/>
      <c r="H1581" s="416"/>
      <c r="I1581" s="416"/>
      <c r="J1581" s="416"/>
    </row>
    <row r="1582" spans="1:10" s="461" customFormat="1" ht="14.25">
      <c r="A1582" s="184"/>
      <c r="B1582" s="479"/>
      <c r="C1582" s="465"/>
      <c r="D1582" s="466"/>
      <c r="E1582" s="467"/>
      <c r="F1582" s="209"/>
      <c r="G1582" s="416"/>
      <c r="H1582" s="416"/>
      <c r="I1582" s="416"/>
      <c r="J1582" s="416"/>
    </row>
    <row r="1583" spans="1:10" s="461" customFormat="1" ht="14.25">
      <c r="A1583" s="184"/>
      <c r="B1583" s="479"/>
      <c r="C1583" s="465"/>
      <c r="D1583" s="466"/>
      <c r="E1583" s="467"/>
      <c r="F1583" s="209"/>
      <c r="G1583" s="416"/>
      <c r="H1583" s="416"/>
      <c r="I1583" s="416"/>
      <c r="J1583" s="416"/>
    </row>
    <row r="1584" spans="1:10" s="461" customFormat="1" ht="14.25">
      <c r="A1584" s="184"/>
      <c r="B1584" s="479"/>
      <c r="C1584" s="465"/>
      <c r="D1584" s="466"/>
      <c r="E1584" s="467"/>
      <c r="F1584" s="209"/>
      <c r="G1584" s="416"/>
      <c r="H1584" s="416"/>
      <c r="I1584" s="416"/>
      <c r="J1584" s="416"/>
    </row>
    <row r="1585" spans="1:10" s="461" customFormat="1" ht="14.25">
      <c r="A1585" s="184"/>
      <c r="B1585" s="479"/>
      <c r="C1585" s="465"/>
      <c r="D1585" s="466"/>
      <c r="E1585" s="467"/>
      <c r="F1585" s="209"/>
      <c r="G1585" s="416"/>
      <c r="H1585" s="416"/>
      <c r="I1585" s="416"/>
      <c r="J1585" s="416"/>
    </row>
    <row r="1586" spans="1:10" s="461" customFormat="1" ht="14.25">
      <c r="A1586" s="184"/>
      <c r="B1586" s="479"/>
      <c r="C1586" s="465"/>
      <c r="D1586" s="466"/>
      <c r="E1586" s="467"/>
      <c r="F1586" s="209"/>
      <c r="G1586" s="416"/>
      <c r="H1586" s="416"/>
      <c r="I1586" s="416"/>
      <c r="J1586" s="416"/>
    </row>
    <row r="1587" spans="1:10" s="461" customFormat="1" ht="14.25">
      <c r="A1587" s="184"/>
      <c r="B1587" s="479"/>
      <c r="C1587" s="465"/>
      <c r="D1587" s="466"/>
      <c r="E1587" s="467"/>
      <c r="F1587" s="209"/>
      <c r="G1587" s="416"/>
      <c r="H1587" s="416"/>
      <c r="I1587" s="416"/>
      <c r="J1587" s="416"/>
    </row>
    <row r="1588" spans="1:10" s="461" customFormat="1" ht="14.25">
      <c r="A1588" s="184"/>
      <c r="B1588" s="479"/>
      <c r="C1588" s="465"/>
      <c r="D1588" s="466"/>
      <c r="E1588" s="467"/>
      <c r="F1588" s="209"/>
      <c r="G1588" s="416"/>
      <c r="H1588" s="416"/>
      <c r="I1588" s="416"/>
      <c r="J1588" s="416"/>
    </row>
    <row r="1589" spans="1:10" s="461" customFormat="1" ht="14.25">
      <c r="A1589" s="184"/>
      <c r="B1589" s="479"/>
      <c r="C1589" s="465"/>
      <c r="D1589" s="466"/>
      <c r="E1589" s="467"/>
      <c r="F1589" s="209"/>
      <c r="G1589" s="416"/>
      <c r="H1589" s="416"/>
      <c r="I1589" s="416"/>
      <c r="J1589" s="416"/>
    </row>
    <row r="1590" spans="1:10" s="461" customFormat="1" ht="14.25">
      <c r="A1590" s="184"/>
      <c r="B1590" s="479"/>
      <c r="C1590" s="465"/>
      <c r="D1590" s="466"/>
      <c r="E1590" s="467"/>
      <c r="F1590" s="209"/>
      <c r="G1590" s="416"/>
      <c r="H1590" s="416"/>
      <c r="I1590" s="416"/>
      <c r="J1590" s="416"/>
    </row>
    <row r="1591" spans="1:10" s="461" customFormat="1" ht="14.25">
      <c r="A1591" s="184"/>
      <c r="B1591" s="479"/>
      <c r="C1591" s="465"/>
      <c r="D1591" s="466"/>
      <c r="E1591" s="467"/>
      <c r="F1591" s="209"/>
      <c r="G1591" s="416"/>
      <c r="H1591" s="416"/>
      <c r="I1591" s="416"/>
      <c r="J1591" s="416"/>
    </row>
    <row r="1592" spans="1:10" s="461" customFormat="1" ht="14.25">
      <c r="A1592" s="184"/>
      <c r="B1592" s="479"/>
      <c r="C1592" s="465"/>
      <c r="D1592" s="466"/>
      <c r="E1592" s="467"/>
      <c r="F1592" s="209"/>
      <c r="G1592" s="416"/>
      <c r="H1592" s="416"/>
      <c r="I1592" s="416"/>
      <c r="J1592" s="416"/>
    </row>
    <row r="1593" spans="1:10" s="461" customFormat="1" ht="14.25">
      <c r="A1593" s="184"/>
      <c r="B1593" s="479"/>
      <c r="C1593" s="465"/>
      <c r="D1593" s="466"/>
      <c r="E1593" s="467"/>
      <c r="F1593" s="209"/>
      <c r="G1593" s="416"/>
      <c r="H1593" s="416"/>
      <c r="I1593" s="416"/>
      <c r="J1593" s="416"/>
    </row>
    <row r="1594" spans="1:10" s="461" customFormat="1" ht="14.25">
      <c r="A1594" s="184"/>
      <c r="B1594" s="479"/>
      <c r="C1594" s="465"/>
      <c r="D1594" s="466"/>
      <c r="E1594" s="467"/>
      <c r="F1594" s="209"/>
      <c r="G1594" s="416"/>
      <c r="H1594" s="416"/>
      <c r="I1594" s="416"/>
      <c r="J1594" s="416"/>
    </row>
    <row r="1595" spans="1:10" s="461" customFormat="1" ht="14.25">
      <c r="A1595" s="184"/>
      <c r="B1595" s="479"/>
      <c r="C1595" s="465"/>
      <c r="D1595" s="466"/>
      <c r="E1595" s="467"/>
      <c r="F1595" s="209"/>
      <c r="G1595" s="416"/>
      <c r="H1595" s="416"/>
      <c r="I1595" s="416"/>
      <c r="J1595" s="416"/>
    </row>
    <row r="1596" spans="1:10" s="461" customFormat="1" ht="14.25">
      <c r="A1596" s="184"/>
      <c r="B1596" s="479"/>
      <c r="C1596" s="465"/>
      <c r="D1596" s="466"/>
      <c r="E1596" s="467"/>
      <c r="F1596" s="209"/>
      <c r="G1596" s="416"/>
      <c r="H1596" s="416"/>
      <c r="I1596" s="416"/>
      <c r="J1596" s="416"/>
    </row>
    <row r="1597" spans="1:10" s="461" customFormat="1" ht="14.25">
      <c r="A1597" s="184"/>
      <c r="B1597" s="479"/>
      <c r="C1597" s="465"/>
      <c r="D1597" s="466"/>
      <c r="E1597" s="467"/>
      <c r="F1597" s="209"/>
      <c r="G1597" s="416"/>
      <c r="H1597" s="416"/>
      <c r="I1597" s="416"/>
      <c r="J1597" s="416"/>
    </row>
    <row r="1598" spans="1:10" s="461" customFormat="1" ht="14.25">
      <c r="A1598" s="184"/>
      <c r="B1598" s="479"/>
      <c r="C1598" s="465"/>
      <c r="D1598" s="466"/>
      <c r="E1598" s="467"/>
      <c r="F1598" s="209"/>
      <c r="G1598" s="416"/>
      <c r="H1598" s="416"/>
      <c r="I1598" s="416"/>
      <c r="J1598" s="416"/>
    </row>
    <row r="1599" spans="1:10" s="461" customFormat="1" ht="14.25">
      <c r="A1599" s="184"/>
      <c r="B1599" s="479"/>
      <c r="C1599" s="465"/>
      <c r="D1599" s="466"/>
      <c r="E1599" s="467"/>
      <c r="F1599" s="209"/>
      <c r="G1599" s="416"/>
      <c r="H1599" s="416"/>
      <c r="I1599" s="416"/>
      <c r="J1599" s="416"/>
    </row>
    <row r="1600" spans="1:10" s="461" customFormat="1" ht="14.25">
      <c r="A1600" s="184"/>
      <c r="B1600" s="479"/>
      <c r="C1600" s="465"/>
      <c r="D1600" s="466"/>
      <c r="E1600" s="467"/>
      <c r="F1600" s="209"/>
      <c r="G1600" s="416"/>
      <c r="H1600" s="416"/>
      <c r="I1600" s="416"/>
      <c r="J1600" s="416"/>
    </row>
    <row r="1601" spans="1:10" s="461" customFormat="1" ht="14.25">
      <c r="A1601" s="184"/>
      <c r="B1601" s="479"/>
      <c r="C1601" s="465"/>
      <c r="D1601" s="466"/>
      <c r="E1601" s="467"/>
      <c r="F1601" s="209"/>
      <c r="G1601" s="416"/>
      <c r="H1601" s="416"/>
      <c r="I1601" s="416"/>
      <c r="J1601" s="416"/>
    </row>
    <row r="1602" spans="1:10" s="461" customFormat="1" ht="14.25">
      <c r="A1602" s="184"/>
      <c r="B1602" s="479"/>
      <c r="C1602" s="465"/>
      <c r="D1602" s="466"/>
      <c r="E1602" s="467"/>
      <c r="F1602" s="209"/>
      <c r="G1602" s="416"/>
      <c r="H1602" s="416"/>
      <c r="I1602" s="416"/>
      <c r="J1602" s="416"/>
    </row>
    <row r="1603" spans="1:10" s="461" customFormat="1" ht="14.25">
      <c r="A1603" s="184"/>
      <c r="B1603" s="479"/>
      <c r="C1603" s="465"/>
      <c r="D1603" s="466"/>
      <c r="E1603" s="467"/>
      <c r="F1603" s="209"/>
      <c r="G1603" s="416"/>
      <c r="H1603" s="416"/>
      <c r="I1603" s="416"/>
      <c r="J1603" s="416"/>
    </row>
    <row r="1604" spans="1:10" s="461" customFormat="1" ht="14.25">
      <c r="A1604" s="184"/>
      <c r="B1604" s="479"/>
      <c r="C1604" s="465"/>
      <c r="D1604" s="466"/>
      <c r="E1604" s="467"/>
      <c r="F1604" s="209"/>
      <c r="G1604" s="416"/>
      <c r="H1604" s="416"/>
      <c r="I1604" s="416"/>
      <c r="J1604" s="416"/>
    </row>
    <row r="1605" spans="1:10" s="461" customFormat="1" ht="14.25">
      <c r="A1605" s="184"/>
      <c r="B1605" s="479"/>
      <c r="C1605" s="465"/>
      <c r="D1605" s="466"/>
      <c r="E1605" s="467"/>
      <c r="F1605" s="209"/>
      <c r="G1605" s="416"/>
      <c r="H1605" s="416"/>
      <c r="I1605" s="416"/>
      <c r="J1605" s="416"/>
    </row>
    <row r="1606" spans="1:10" s="461" customFormat="1" ht="14.25">
      <c r="A1606" s="184"/>
      <c r="B1606" s="479"/>
      <c r="C1606" s="465"/>
      <c r="D1606" s="466"/>
      <c r="E1606" s="467"/>
      <c r="F1606" s="209"/>
      <c r="G1606" s="416"/>
      <c r="H1606" s="416"/>
      <c r="I1606" s="416"/>
      <c r="J1606" s="416"/>
    </row>
    <row r="1607" spans="1:10" s="461" customFormat="1" ht="14.25">
      <c r="A1607" s="184"/>
      <c r="B1607" s="479"/>
      <c r="C1607" s="465"/>
      <c r="D1607" s="466"/>
      <c r="E1607" s="467"/>
      <c r="F1607" s="209"/>
      <c r="G1607" s="416"/>
      <c r="H1607" s="416"/>
      <c r="I1607" s="416"/>
      <c r="J1607" s="416"/>
    </row>
    <row r="1608" spans="1:10" s="461" customFormat="1" ht="14.25">
      <c r="A1608" s="184"/>
      <c r="B1608" s="479"/>
      <c r="C1608" s="465"/>
      <c r="D1608" s="466"/>
      <c r="E1608" s="467"/>
      <c r="F1608" s="209"/>
      <c r="G1608" s="416"/>
      <c r="H1608" s="416"/>
      <c r="I1608" s="416"/>
      <c r="J1608" s="416"/>
    </row>
    <row r="1609" spans="1:10" s="461" customFormat="1" ht="14.25">
      <c r="A1609" s="184"/>
      <c r="B1609" s="479"/>
      <c r="C1609" s="465"/>
      <c r="D1609" s="466"/>
      <c r="E1609" s="467"/>
      <c r="F1609" s="209"/>
      <c r="G1609" s="416"/>
      <c r="H1609" s="416"/>
      <c r="I1609" s="416"/>
      <c r="J1609" s="416"/>
    </row>
    <row r="1610" spans="1:10" s="461" customFormat="1" ht="14.25">
      <c r="A1610" s="184"/>
      <c r="B1610" s="479"/>
      <c r="C1610" s="465"/>
      <c r="D1610" s="466"/>
      <c r="E1610" s="467"/>
      <c r="F1610" s="209"/>
      <c r="G1610" s="416"/>
      <c r="H1610" s="416"/>
      <c r="I1610" s="416"/>
      <c r="J1610" s="416"/>
    </row>
    <row r="1611" spans="1:10" s="461" customFormat="1" ht="14.25">
      <c r="A1611" s="184"/>
      <c r="B1611" s="479"/>
      <c r="C1611" s="465"/>
      <c r="D1611" s="466"/>
      <c r="E1611" s="467"/>
      <c r="F1611" s="209"/>
      <c r="G1611" s="416"/>
      <c r="H1611" s="416"/>
      <c r="I1611" s="416"/>
      <c r="J1611" s="416"/>
    </row>
    <row r="1612" spans="1:10" s="461" customFormat="1" ht="14.25">
      <c r="A1612" s="184"/>
      <c r="B1612" s="479"/>
      <c r="C1612" s="465"/>
      <c r="D1612" s="466"/>
      <c r="E1612" s="467"/>
      <c r="F1612" s="209"/>
      <c r="G1612" s="416"/>
      <c r="H1612" s="416"/>
      <c r="I1612" s="416"/>
      <c r="J1612" s="416"/>
    </row>
    <row r="1613" spans="1:10" s="461" customFormat="1" ht="14.25">
      <c r="A1613" s="184"/>
      <c r="B1613" s="479"/>
      <c r="C1613" s="465"/>
      <c r="D1613" s="466"/>
      <c r="E1613" s="467"/>
      <c r="F1613" s="209"/>
      <c r="G1613" s="416"/>
      <c r="H1613" s="416"/>
      <c r="I1613" s="416"/>
      <c r="J1613" s="416"/>
    </row>
    <row r="1614" spans="1:10" s="461" customFormat="1" ht="14.25">
      <c r="A1614" s="184"/>
      <c r="B1614" s="479"/>
      <c r="C1614" s="465"/>
      <c r="D1614" s="466"/>
      <c r="E1614" s="467"/>
      <c r="F1614" s="209"/>
      <c r="G1614" s="416"/>
      <c r="H1614" s="416"/>
      <c r="I1614" s="416"/>
      <c r="J1614" s="416"/>
    </row>
    <row r="1615" spans="1:10" s="461" customFormat="1" ht="14.25">
      <c r="A1615" s="184"/>
      <c r="B1615" s="479"/>
      <c r="C1615" s="465"/>
      <c r="D1615" s="466"/>
      <c r="E1615" s="467"/>
      <c r="F1615" s="209"/>
      <c r="G1615" s="416"/>
      <c r="H1615" s="416"/>
      <c r="I1615" s="416"/>
      <c r="J1615" s="416"/>
    </row>
    <row r="1616" spans="1:10" s="461" customFormat="1" ht="14.25">
      <c r="A1616" s="184"/>
      <c r="B1616" s="479"/>
      <c r="C1616" s="465"/>
      <c r="D1616" s="466"/>
      <c r="E1616" s="467"/>
      <c r="F1616" s="209"/>
      <c r="G1616" s="416"/>
      <c r="H1616" s="416"/>
      <c r="I1616" s="416"/>
      <c r="J1616" s="416"/>
    </row>
    <row r="1617" spans="1:10" s="461" customFormat="1" ht="14.25">
      <c r="A1617" s="184"/>
      <c r="B1617" s="479"/>
      <c r="C1617" s="465"/>
      <c r="D1617" s="466"/>
      <c r="E1617" s="467"/>
      <c r="F1617" s="209"/>
      <c r="G1617" s="416"/>
      <c r="H1617" s="416"/>
      <c r="I1617" s="416"/>
      <c r="J1617" s="416"/>
    </row>
    <row r="1618" spans="1:10" s="461" customFormat="1" ht="14.25">
      <c r="A1618" s="184"/>
      <c r="B1618" s="479"/>
      <c r="C1618" s="465"/>
      <c r="D1618" s="466"/>
      <c r="E1618" s="467"/>
      <c r="F1618" s="209"/>
      <c r="G1618" s="416"/>
      <c r="H1618" s="416"/>
      <c r="I1618" s="416"/>
      <c r="J1618" s="416"/>
    </row>
    <row r="1619" spans="1:10" s="461" customFormat="1" ht="14.25">
      <c r="A1619" s="184"/>
      <c r="B1619" s="479"/>
      <c r="C1619" s="465"/>
      <c r="D1619" s="466"/>
      <c r="E1619" s="467"/>
      <c r="F1619" s="209"/>
      <c r="G1619" s="416"/>
      <c r="H1619" s="416"/>
      <c r="I1619" s="416"/>
      <c r="J1619" s="416"/>
    </row>
    <row r="1620" spans="1:10" s="461" customFormat="1" ht="14.25">
      <c r="A1620" s="184"/>
      <c r="B1620" s="479"/>
      <c r="C1620" s="465"/>
      <c r="D1620" s="466"/>
      <c r="E1620" s="467"/>
      <c r="F1620" s="209"/>
      <c r="G1620" s="416"/>
      <c r="H1620" s="416"/>
      <c r="I1620" s="416"/>
      <c r="J1620" s="416"/>
    </row>
    <row r="1621" spans="1:10" s="461" customFormat="1" ht="14.25">
      <c r="A1621" s="184"/>
      <c r="B1621" s="479"/>
      <c r="C1621" s="465"/>
      <c r="D1621" s="466"/>
      <c r="E1621" s="467"/>
      <c r="F1621" s="209"/>
      <c r="G1621" s="416"/>
      <c r="H1621" s="416"/>
      <c r="I1621" s="416"/>
      <c r="J1621" s="416"/>
    </row>
    <row r="1622" spans="1:10" s="461" customFormat="1" ht="14.25">
      <c r="A1622" s="184"/>
      <c r="B1622" s="479"/>
      <c r="C1622" s="465"/>
      <c r="D1622" s="466"/>
      <c r="E1622" s="467"/>
      <c r="F1622" s="209"/>
      <c r="G1622" s="416"/>
      <c r="H1622" s="416"/>
      <c r="I1622" s="416"/>
      <c r="J1622" s="416"/>
    </row>
    <row r="1623" spans="1:10" s="461" customFormat="1" ht="14.25">
      <c r="A1623" s="184"/>
      <c r="B1623" s="479"/>
      <c r="C1623" s="465"/>
      <c r="D1623" s="466"/>
      <c r="E1623" s="467"/>
      <c r="F1623" s="209"/>
      <c r="G1623" s="416"/>
      <c r="H1623" s="416"/>
      <c r="I1623" s="416"/>
      <c r="J1623" s="416"/>
    </row>
    <row r="1624" spans="1:10" s="461" customFormat="1" ht="14.25">
      <c r="A1624" s="184"/>
      <c r="B1624" s="479"/>
      <c r="C1624" s="465"/>
      <c r="D1624" s="466"/>
      <c r="E1624" s="467"/>
      <c r="F1624" s="209"/>
      <c r="G1624" s="416"/>
      <c r="H1624" s="416"/>
      <c r="I1624" s="416"/>
      <c r="J1624" s="416"/>
    </row>
    <row r="1625" spans="1:10" s="461" customFormat="1" ht="14.25">
      <c r="A1625" s="184"/>
      <c r="B1625" s="479"/>
      <c r="C1625" s="465"/>
      <c r="D1625" s="466"/>
      <c r="E1625" s="467"/>
      <c r="F1625" s="209"/>
      <c r="G1625" s="416"/>
      <c r="H1625" s="416"/>
      <c r="I1625" s="416"/>
      <c r="J1625" s="416"/>
    </row>
    <row r="1626" spans="1:10" s="461" customFormat="1" ht="14.25">
      <c r="A1626" s="184"/>
      <c r="B1626" s="479"/>
      <c r="C1626" s="465"/>
      <c r="D1626" s="466"/>
      <c r="E1626" s="467"/>
      <c r="F1626" s="209"/>
      <c r="G1626" s="416"/>
      <c r="H1626" s="416"/>
      <c r="I1626" s="416"/>
      <c r="J1626" s="416"/>
    </row>
    <row r="1627" spans="1:10" s="461" customFormat="1" ht="14.25">
      <c r="A1627" s="184"/>
      <c r="B1627" s="479"/>
      <c r="C1627" s="465"/>
      <c r="D1627" s="466"/>
      <c r="E1627" s="467"/>
      <c r="F1627" s="209"/>
      <c r="G1627" s="416"/>
      <c r="H1627" s="416"/>
      <c r="I1627" s="416"/>
      <c r="J1627" s="416"/>
    </row>
    <row r="1628" spans="1:10" s="461" customFormat="1" ht="14.25">
      <c r="A1628" s="184"/>
      <c r="B1628" s="479"/>
      <c r="C1628" s="465"/>
      <c r="D1628" s="466"/>
      <c r="E1628" s="467"/>
      <c r="F1628" s="209"/>
      <c r="G1628" s="416"/>
      <c r="H1628" s="416"/>
      <c r="I1628" s="416"/>
      <c r="J1628" s="416"/>
    </row>
    <row r="1629" spans="1:10" s="461" customFormat="1" ht="14.25">
      <c r="A1629" s="184"/>
      <c r="B1629" s="479"/>
      <c r="C1629" s="465"/>
      <c r="D1629" s="466"/>
      <c r="E1629" s="467"/>
      <c r="F1629" s="209"/>
      <c r="G1629" s="416"/>
      <c r="H1629" s="416"/>
      <c r="I1629" s="416"/>
      <c r="J1629" s="416"/>
    </row>
    <row r="1630" spans="1:10" s="461" customFormat="1" ht="14.25">
      <c r="A1630" s="184"/>
      <c r="B1630" s="479"/>
      <c r="C1630" s="465"/>
      <c r="D1630" s="466"/>
      <c r="E1630" s="467"/>
      <c r="F1630" s="209"/>
      <c r="G1630" s="416"/>
      <c r="H1630" s="416"/>
      <c r="I1630" s="416"/>
      <c r="J1630" s="416"/>
    </row>
    <row r="1631" spans="1:10" s="461" customFormat="1" ht="14.25">
      <c r="A1631" s="184"/>
      <c r="B1631" s="479"/>
      <c r="C1631" s="465"/>
      <c r="D1631" s="466"/>
      <c r="E1631" s="467"/>
      <c r="F1631" s="209"/>
      <c r="G1631" s="416"/>
      <c r="H1631" s="416"/>
      <c r="I1631" s="416"/>
      <c r="J1631" s="416"/>
    </row>
    <row r="1632" spans="1:10" s="461" customFormat="1" ht="14.25">
      <c r="A1632" s="184"/>
      <c r="B1632" s="479"/>
      <c r="C1632" s="465"/>
      <c r="D1632" s="466"/>
      <c r="E1632" s="467"/>
      <c r="F1632" s="209"/>
      <c r="G1632" s="416"/>
      <c r="H1632" s="416"/>
      <c r="I1632" s="416"/>
      <c r="J1632" s="416"/>
    </row>
    <row r="1633" spans="1:10" s="461" customFormat="1" ht="14.25">
      <c r="A1633" s="184"/>
      <c r="B1633" s="479"/>
      <c r="C1633" s="465"/>
      <c r="D1633" s="466"/>
      <c r="E1633" s="467"/>
      <c r="F1633" s="209"/>
      <c r="G1633" s="416"/>
      <c r="H1633" s="416"/>
      <c r="I1633" s="416"/>
      <c r="J1633" s="416"/>
    </row>
    <row r="1634" spans="1:10" s="461" customFormat="1" ht="14.25">
      <c r="A1634" s="184"/>
      <c r="B1634" s="479"/>
      <c r="C1634" s="465"/>
      <c r="D1634" s="466"/>
      <c r="E1634" s="467"/>
      <c r="F1634" s="209"/>
      <c r="G1634" s="416"/>
      <c r="H1634" s="416"/>
      <c r="I1634" s="416"/>
      <c r="J1634" s="416"/>
    </row>
    <row r="1635" spans="1:10" s="461" customFormat="1" ht="14.25">
      <c r="A1635" s="184"/>
      <c r="B1635" s="479"/>
      <c r="C1635" s="465"/>
      <c r="D1635" s="466"/>
      <c r="E1635" s="467"/>
      <c r="F1635" s="209"/>
      <c r="G1635" s="416"/>
      <c r="H1635" s="416"/>
      <c r="I1635" s="416"/>
      <c r="J1635" s="416"/>
    </row>
    <row r="1636" spans="1:10" s="461" customFormat="1" ht="14.25">
      <c r="A1636" s="184"/>
      <c r="B1636" s="479"/>
      <c r="C1636" s="465"/>
      <c r="D1636" s="466"/>
      <c r="E1636" s="467"/>
      <c r="F1636" s="209"/>
      <c r="G1636" s="416"/>
      <c r="H1636" s="416"/>
      <c r="I1636" s="416"/>
      <c r="J1636" s="416"/>
    </row>
    <row r="1637" spans="1:10" s="461" customFormat="1" ht="14.25">
      <c r="A1637" s="184"/>
      <c r="B1637" s="479"/>
      <c r="C1637" s="465"/>
      <c r="D1637" s="466"/>
      <c r="E1637" s="467"/>
      <c r="F1637" s="209"/>
      <c r="G1637" s="416"/>
      <c r="H1637" s="416"/>
      <c r="I1637" s="416"/>
      <c r="J1637" s="416"/>
    </row>
    <row r="1638" spans="1:10" s="461" customFormat="1" ht="14.25">
      <c r="A1638" s="184"/>
      <c r="B1638" s="479"/>
      <c r="C1638" s="465"/>
      <c r="D1638" s="466"/>
      <c r="E1638" s="467"/>
      <c r="F1638" s="209"/>
      <c r="G1638" s="416"/>
      <c r="H1638" s="416"/>
      <c r="I1638" s="416"/>
      <c r="J1638" s="416"/>
    </row>
    <row r="1639" spans="1:10" s="461" customFormat="1" ht="14.25">
      <c r="A1639" s="184"/>
      <c r="B1639" s="479"/>
      <c r="C1639" s="465"/>
      <c r="D1639" s="466"/>
      <c r="E1639" s="467"/>
      <c r="F1639" s="209"/>
      <c r="G1639" s="416"/>
      <c r="H1639" s="416"/>
      <c r="I1639" s="416"/>
      <c r="J1639" s="416"/>
    </row>
    <row r="1640" spans="1:10" s="461" customFormat="1" ht="14.25">
      <c r="A1640" s="184"/>
      <c r="B1640" s="479"/>
      <c r="C1640" s="465"/>
      <c r="D1640" s="466"/>
      <c r="E1640" s="467"/>
      <c r="F1640" s="209"/>
      <c r="G1640" s="416"/>
      <c r="H1640" s="416"/>
      <c r="I1640" s="416"/>
      <c r="J1640" s="416"/>
    </row>
    <row r="1641" spans="1:10" s="461" customFormat="1" ht="14.25">
      <c r="A1641" s="184"/>
      <c r="B1641" s="479"/>
      <c r="C1641" s="465"/>
      <c r="D1641" s="466"/>
      <c r="E1641" s="467"/>
      <c r="F1641" s="209"/>
      <c r="G1641" s="416"/>
      <c r="H1641" s="416"/>
      <c r="I1641" s="416"/>
      <c r="J1641" s="416"/>
    </row>
    <row r="1642" spans="1:10" s="461" customFormat="1" ht="14.25">
      <c r="A1642" s="184"/>
      <c r="B1642" s="479"/>
      <c r="C1642" s="465"/>
      <c r="D1642" s="466"/>
      <c r="E1642" s="467"/>
      <c r="F1642" s="209"/>
      <c r="G1642" s="416"/>
      <c r="H1642" s="416"/>
      <c r="I1642" s="416"/>
      <c r="J1642" s="416"/>
    </row>
    <row r="1643" spans="1:10" s="461" customFormat="1" ht="14.25">
      <c r="A1643" s="184"/>
      <c r="B1643" s="479"/>
      <c r="C1643" s="465"/>
      <c r="D1643" s="466"/>
      <c r="E1643" s="467"/>
      <c r="F1643" s="209"/>
      <c r="G1643" s="416"/>
      <c r="H1643" s="416"/>
      <c r="I1643" s="416"/>
      <c r="J1643" s="416"/>
    </row>
    <row r="1644" spans="1:10" s="461" customFormat="1" ht="14.25">
      <c r="A1644" s="184"/>
      <c r="B1644" s="479"/>
      <c r="C1644" s="465"/>
      <c r="D1644" s="466"/>
      <c r="E1644" s="467"/>
      <c r="F1644" s="209"/>
      <c r="G1644" s="416"/>
      <c r="H1644" s="416"/>
      <c r="I1644" s="416"/>
      <c r="J1644" s="416"/>
    </row>
    <row r="1645" spans="1:10" s="461" customFormat="1" ht="14.25">
      <c r="A1645" s="184"/>
      <c r="B1645" s="479"/>
      <c r="C1645" s="465"/>
      <c r="D1645" s="466"/>
      <c r="E1645" s="467"/>
      <c r="F1645" s="209"/>
      <c r="G1645" s="416"/>
      <c r="H1645" s="416"/>
      <c r="I1645" s="416"/>
      <c r="J1645" s="416"/>
    </row>
    <row r="1646" spans="1:10" s="461" customFormat="1" ht="14.25">
      <c r="A1646" s="184"/>
      <c r="B1646" s="479"/>
      <c r="C1646" s="465"/>
      <c r="D1646" s="466"/>
      <c r="E1646" s="467"/>
      <c r="F1646" s="209"/>
      <c r="G1646" s="416"/>
      <c r="H1646" s="416"/>
      <c r="I1646" s="416"/>
      <c r="J1646" s="416"/>
    </row>
    <row r="1647" spans="1:10" s="461" customFormat="1" ht="14.25">
      <c r="A1647" s="184"/>
      <c r="B1647" s="479"/>
      <c r="C1647" s="465"/>
      <c r="D1647" s="466"/>
      <c r="E1647" s="467"/>
      <c r="F1647" s="209"/>
      <c r="G1647" s="416"/>
      <c r="H1647" s="416"/>
      <c r="I1647" s="416"/>
      <c r="J1647" s="416"/>
    </row>
    <row r="1648" spans="1:10" s="461" customFormat="1" ht="14.25">
      <c r="A1648" s="184"/>
      <c r="B1648" s="479"/>
      <c r="C1648" s="465"/>
      <c r="D1648" s="466"/>
      <c r="E1648" s="467"/>
      <c r="F1648" s="209"/>
      <c r="G1648" s="416"/>
      <c r="H1648" s="416"/>
      <c r="I1648" s="416"/>
      <c r="J1648" s="416"/>
    </row>
    <row r="1649" spans="1:10" s="461" customFormat="1" ht="14.25">
      <c r="A1649" s="184"/>
      <c r="B1649" s="479"/>
      <c r="C1649" s="465"/>
      <c r="D1649" s="466"/>
      <c r="E1649" s="467"/>
      <c r="F1649" s="209"/>
      <c r="G1649" s="416"/>
      <c r="H1649" s="416"/>
      <c r="I1649" s="416"/>
      <c r="J1649" s="416"/>
    </row>
    <row r="1650" spans="1:10" s="461" customFormat="1" ht="14.25">
      <c r="A1650" s="184"/>
      <c r="B1650" s="479"/>
      <c r="C1650" s="465"/>
      <c r="D1650" s="466"/>
      <c r="E1650" s="467"/>
      <c r="F1650" s="209"/>
      <c r="G1650" s="416"/>
      <c r="H1650" s="416"/>
      <c r="I1650" s="416"/>
      <c r="J1650" s="416"/>
    </row>
    <row r="1651" spans="1:10" s="461" customFormat="1" ht="14.25">
      <c r="A1651" s="184"/>
      <c r="B1651" s="479"/>
      <c r="C1651" s="465"/>
      <c r="D1651" s="466"/>
      <c r="E1651" s="467"/>
      <c r="F1651" s="209"/>
      <c r="G1651" s="416"/>
      <c r="H1651" s="416"/>
      <c r="I1651" s="416"/>
      <c r="J1651" s="416"/>
    </row>
    <row r="1652" spans="1:10" s="461" customFormat="1" ht="14.25">
      <c r="A1652" s="184"/>
      <c r="B1652" s="479"/>
      <c r="C1652" s="465"/>
      <c r="D1652" s="466"/>
      <c r="E1652" s="467"/>
      <c r="F1652" s="209"/>
      <c r="G1652" s="416"/>
      <c r="H1652" s="416"/>
      <c r="I1652" s="416"/>
      <c r="J1652" s="416"/>
    </row>
    <row r="1653" spans="1:10" s="461" customFormat="1" ht="14.25">
      <c r="A1653" s="184"/>
      <c r="B1653" s="479"/>
      <c r="C1653" s="465"/>
      <c r="D1653" s="466"/>
      <c r="E1653" s="467"/>
      <c r="F1653" s="209"/>
      <c r="G1653" s="416"/>
      <c r="H1653" s="416"/>
      <c r="I1653" s="416"/>
      <c r="J1653" s="416"/>
    </row>
    <row r="1654" spans="1:10" s="461" customFormat="1" ht="14.25">
      <c r="A1654" s="184"/>
      <c r="B1654" s="479"/>
      <c r="C1654" s="465"/>
      <c r="D1654" s="466"/>
      <c r="E1654" s="467"/>
      <c r="F1654" s="209"/>
      <c r="G1654" s="416"/>
      <c r="H1654" s="416"/>
      <c r="I1654" s="416"/>
      <c r="J1654" s="416"/>
    </row>
    <row r="1655" spans="1:10" s="461" customFormat="1" ht="14.25">
      <c r="A1655" s="184"/>
      <c r="B1655" s="479"/>
      <c r="C1655" s="465"/>
      <c r="D1655" s="466"/>
      <c r="E1655" s="467"/>
      <c r="F1655" s="209"/>
      <c r="G1655" s="416"/>
      <c r="H1655" s="416"/>
      <c r="I1655" s="416"/>
      <c r="J1655" s="416"/>
    </row>
    <row r="1656" spans="1:10" s="461" customFormat="1" ht="14.25">
      <c r="A1656" s="184"/>
      <c r="B1656" s="479"/>
      <c r="C1656" s="465"/>
      <c r="D1656" s="466"/>
      <c r="E1656" s="467"/>
      <c r="F1656" s="209"/>
      <c r="G1656" s="416"/>
      <c r="H1656" s="416"/>
      <c r="I1656" s="416"/>
      <c r="J1656" s="416"/>
    </row>
    <row r="1657" spans="1:10" s="461" customFormat="1" ht="14.25">
      <c r="A1657" s="184"/>
      <c r="B1657" s="479"/>
      <c r="C1657" s="465"/>
      <c r="D1657" s="466"/>
      <c r="E1657" s="467"/>
      <c r="F1657" s="209"/>
      <c r="G1657" s="416"/>
      <c r="H1657" s="416"/>
      <c r="I1657" s="416"/>
      <c r="J1657" s="416"/>
    </row>
    <row r="1658" spans="1:10" s="461" customFormat="1" ht="14.25">
      <c r="A1658" s="184"/>
      <c r="B1658" s="479"/>
      <c r="C1658" s="465"/>
      <c r="D1658" s="466"/>
      <c r="E1658" s="467"/>
      <c r="F1658" s="209"/>
      <c r="G1658" s="416"/>
      <c r="H1658" s="416"/>
      <c r="I1658" s="416"/>
      <c r="J1658" s="416"/>
    </row>
    <row r="1659" spans="1:10" s="461" customFormat="1" ht="14.25">
      <c r="A1659" s="184"/>
      <c r="B1659" s="479"/>
      <c r="C1659" s="465"/>
      <c r="D1659" s="466"/>
      <c r="E1659" s="467"/>
      <c r="F1659" s="209"/>
      <c r="G1659" s="416"/>
      <c r="H1659" s="416"/>
      <c r="I1659" s="416"/>
      <c r="J1659" s="416"/>
    </row>
    <row r="1660" spans="1:10" s="461" customFormat="1" ht="14.25">
      <c r="A1660" s="184"/>
      <c r="B1660" s="479"/>
      <c r="C1660" s="465"/>
      <c r="D1660" s="466"/>
      <c r="E1660" s="467"/>
      <c r="F1660" s="209"/>
      <c r="G1660" s="416"/>
      <c r="H1660" s="416"/>
      <c r="I1660" s="416"/>
      <c r="J1660" s="416"/>
    </row>
    <row r="1661" spans="1:10" s="461" customFormat="1" ht="14.25">
      <c r="A1661" s="184"/>
      <c r="B1661" s="479"/>
      <c r="C1661" s="465"/>
      <c r="D1661" s="466"/>
      <c r="E1661" s="467"/>
      <c r="F1661" s="209"/>
      <c r="G1661" s="416"/>
      <c r="H1661" s="416"/>
      <c r="I1661" s="416"/>
      <c r="J1661" s="416"/>
    </row>
    <row r="1662" spans="1:10" s="461" customFormat="1" ht="14.25">
      <c r="A1662" s="184"/>
      <c r="B1662" s="479"/>
      <c r="C1662" s="465"/>
      <c r="D1662" s="466"/>
      <c r="E1662" s="467"/>
      <c r="F1662" s="209"/>
      <c r="G1662" s="416"/>
      <c r="H1662" s="416"/>
      <c r="I1662" s="416"/>
      <c r="J1662" s="416"/>
    </row>
    <row r="1663" spans="1:10" s="461" customFormat="1" ht="14.25">
      <c r="A1663" s="184"/>
      <c r="B1663" s="479"/>
      <c r="C1663" s="465"/>
      <c r="D1663" s="466"/>
      <c r="E1663" s="467"/>
      <c r="F1663" s="209"/>
      <c r="G1663" s="416"/>
      <c r="H1663" s="416"/>
      <c r="I1663" s="416"/>
      <c r="J1663" s="416"/>
    </row>
    <row r="1664" spans="1:10" s="461" customFormat="1" ht="14.25">
      <c r="A1664" s="184"/>
      <c r="B1664" s="479"/>
      <c r="C1664" s="465"/>
      <c r="D1664" s="466"/>
      <c r="E1664" s="467"/>
      <c r="F1664" s="209"/>
      <c r="G1664" s="416"/>
      <c r="H1664" s="416"/>
      <c r="I1664" s="416"/>
      <c r="J1664" s="416"/>
    </row>
    <row r="1665" spans="1:10" s="461" customFormat="1" ht="14.25">
      <c r="A1665" s="184"/>
      <c r="B1665" s="479"/>
      <c r="C1665" s="465"/>
      <c r="D1665" s="466"/>
      <c r="E1665" s="467"/>
      <c r="F1665" s="209"/>
      <c r="G1665" s="416"/>
      <c r="H1665" s="416"/>
      <c r="I1665" s="416"/>
      <c r="J1665" s="416"/>
    </row>
    <row r="1666" spans="1:10" s="461" customFormat="1" ht="14.25">
      <c r="A1666" s="184"/>
      <c r="B1666" s="479"/>
      <c r="C1666" s="465"/>
      <c r="D1666" s="466"/>
      <c r="E1666" s="467"/>
      <c r="F1666" s="209"/>
      <c r="G1666" s="416"/>
      <c r="H1666" s="416"/>
      <c r="I1666" s="416"/>
      <c r="J1666" s="416"/>
    </row>
    <row r="1667" spans="1:10" s="461" customFormat="1" ht="14.25">
      <c r="A1667" s="184"/>
      <c r="B1667" s="479"/>
      <c r="C1667" s="465"/>
      <c r="D1667" s="466"/>
      <c r="E1667" s="467"/>
      <c r="F1667" s="209"/>
      <c r="G1667" s="416"/>
      <c r="H1667" s="416"/>
      <c r="I1667" s="416"/>
      <c r="J1667" s="416"/>
    </row>
    <row r="1668" spans="1:10" s="461" customFormat="1" ht="14.25">
      <c r="A1668" s="184"/>
      <c r="B1668" s="479"/>
      <c r="C1668" s="465"/>
      <c r="D1668" s="466"/>
      <c r="E1668" s="467"/>
      <c r="F1668" s="209"/>
      <c r="G1668" s="416"/>
      <c r="H1668" s="416"/>
      <c r="I1668" s="416"/>
      <c r="J1668" s="416"/>
    </row>
    <row r="1669" spans="1:10" s="461" customFormat="1" ht="14.25">
      <c r="A1669" s="184"/>
      <c r="B1669" s="479"/>
      <c r="C1669" s="465"/>
      <c r="D1669" s="466"/>
      <c r="E1669" s="467"/>
      <c r="F1669" s="209"/>
      <c r="G1669" s="416"/>
      <c r="H1669" s="416"/>
      <c r="I1669" s="416"/>
      <c r="J1669" s="416"/>
    </row>
    <row r="1670" spans="1:10" s="461" customFormat="1" ht="14.25">
      <c r="A1670" s="184"/>
      <c r="B1670" s="479"/>
      <c r="C1670" s="465"/>
      <c r="D1670" s="466"/>
      <c r="E1670" s="467"/>
      <c r="F1670" s="209"/>
      <c r="G1670" s="416"/>
      <c r="H1670" s="416"/>
      <c r="I1670" s="416"/>
      <c r="J1670" s="416"/>
    </row>
    <row r="1671" spans="1:10" s="461" customFormat="1" ht="14.25">
      <c r="A1671" s="184"/>
      <c r="B1671" s="479"/>
      <c r="C1671" s="465"/>
      <c r="D1671" s="466"/>
      <c r="E1671" s="467"/>
      <c r="F1671" s="209"/>
      <c r="G1671" s="416"/>
      <c r="H1671" s="416"/>
      <c r="I1671" s="416"/>
      <c r="J1671" s="416"/>
    </row>
    <row r="1672" spans="1:10" s="461" customFormat="1" ht="14.25">
      <c r="A1672" s="184"/>
      <c r="B1672" s="479"/>
      <c r="C1672" s="465"/>
      <c r="D1672" s="466"/>
      <c r="E1672" s="467"/>
      <c r="F1672" s="209"/>
      <c r="G1672" s="416"/>
      <c r="H1672" s="416"/>
      <c r="I1672" s="416"/>
      <c r="J1672" s="416"/>
    </row>
    <row r="1673" spans="1:10" s="461" customFormat="1" ht="14.25">
      <c r="A1673" s="184"/>
      <c r="B1673" s="479"/>
      <c r="C1673" s="465"/>
      <c r="D1673" s="466"/>
      <c r="E1673" s="467"/>
      <c r="F1673" s="209"/>
      <c r="G1673" s="416"/>
      <c r="H1673" s="416"/>
      <c r="I1673" s="416"/>
      <c r="J1673" s="416"/>
    </row>
    <row r="1674" spans="1:10" s="461" customFormat="1" ht="14.25">
      <c r="A1674" s="184"/>
      <c r="B1674" s="479"/>
      <c r="C1674" s="465"/>
      <c r="D1674" s="466"/>
      <c r="E1674" s="467"/>
      <c r="F1674" s="209"/>
      <c r="G1674" s="416"/>
      <c r="H1674" s="416"/>
      <c r="I1674" s="416"/>
      <c r="J1674" s="416"/>
    </row>
    <row r="1675" spans="1:10" s="461" customFormat="1" ht="14.25">
      <c r="A1675" s="184"/>
      <c r="B1675" s="479"/>
      <c r="C1675" s="465"/>
      <c r="D1675" s="466"/>
      <c r="E1675" s="467"/>
      <c r="F1675" s="209"/>
      <c r="G1675" s="416"/>
      <c r="H1675" s="416"/>
      <c r="I1675" s="416"/>
      <c r="J1675" s="416"/>
    </row>
    <row r="1676" spans="1:10" s="461" customFormat="1" ht="14.25">
      <c r="A1676" s="184"/>
      <c r="B1676" s="479"/>
      <c r="C1676" s="465"/>
      <c r="D1676" s="466"/>
      <c r="E1676" s="467"/>
      <c r="F1676" s="209"/>
      <c r="G1676" s="416"/>
      <c r="H1676" s="416"/>
      <c r="I1676" s="416"/>
      <c r="J1676" s="416"/>
    </row>
    <row r="1677" spans="1:10" s="461" customFormat="1" ht="14.25">
      <c r="A1677" s="184"/>
      <c r="B1677" s="479"/>
      <c r="C1677" s="465"/>
      <c r="D1677" s="466"/>
      <c r="E1677" s="467"/>
      <c r="F1677" s="209"/>
      <c r="G1677" s="416"/>
      <c r="H1677" s="416"/>
      <c r="I1677" s="416"/>
      <c r="J1677" s="416"/>
    </row>
    <row r="1678" spans="1:10" s="461" customFormat="1" ht="14.25">
      <c r="A1678" s="184"/>
      <c r="B1678" s="479"/>
      <c r="C1678" s="465"/>
      <c r="D1678" s="466"/>
      <c r="E1678" s="467"/>
      <c r="F1678" s="209"/>
      <c r="G1678" s="416"/>
      <c r="H1678" s="416"/>
      <c r="I1678" s="416"/>
      <c r="J1678" s="416"/>
    </row>
    <row r="1679" spans="1:10" s="461" customFormat="1" ht="14.25">
      <c r="A1679" s="184"/>
      <c r="B1679" s="479"/>
      <c r="C1679" s="465"/>
      <c r="D1679" s="466"/>
      <c r="E1679" s="467"/>
      <c r="F1679" s="209"/>
      <c r="G1679" s="416"/>
      <c r="H1679" s="416"/>
      <c r="I1679" s="416"/>
      <c r="J1679" s="416"/>
    </row>
    <row r="1680" spans="1:10" s="461" customFormat="1" ht="14.25">
      <c r="A1680" s="184"/>
      <c r="B1680" s="479"/>
      <c r="C1680" s="465"/>
      <c r="D1680" s="466"/>
      <c r="E1680" s="467"/>
      <c r="F1680" s="209"/>
      <c r="G1680" s="416"/>
      <c r="H1680" s="416"/>
      <c r="I1680" s="416"/>
      <c r="J1680" s="416"/>
    </row>
    <row r="1681" spans="1:10" s="461" customFormat="1" ht="14.25">
      <c r="A1681" s="184"/>
      <c r="B1681" s="479"/>
      <c r="C1681" s="465"/>
      <c r="D1681" s="466"/>
      <c r="E1681" s="467"/>
      <c r="F1681" s="209"/>
      <c r="G1681" s="416"/>
      <c r="H1681" s="416"/>
      <c r="I1681" s="416"/>
      <c r="J1681" s="416"/>
    </row>
    <row r="1682" spans="1:10" s="461" customFormat="1" ht="14.25">
      <c r="A1682" s="184"/>
      <c r="B1682" s="479"/>
      <c r="C1682" s="465"/>
      <c r="D1682" s="466"/>
      <c r="E1682" s="467"/>
      <c r="F1682" s="209"/>
      <c r="G1682" s="416"/>
      <c r="H1682" s="416"/>
      <c r="I1682" s="416"/>
      <c r="J1682" s="416"/>
    </row>
    <row r="1683" spans="1:10" s="461" customFormat="1" ht="14.25">
      <c r="A1683" s="184"/>
      <c r="B1683" s="479"/>
      <c r="C1683" s="465"/>
      <c r="D1683" s="466"/>
      <c r="E1683" s="467"/>
      <c r="F1683" s="209"/>
      <c r="G1683" s="416"/>
      <c r="H1683" s="416"/>
      <c r="I1683" s="416"/>
      <c r="J1683" s="416"/>
    </row>
    <row r="1684" spans="1:10" s="461" customFormat="1" ht="14.25">
      <c r="A1684" s="184"/>
      <c r="B1684" s="479"/>
      <c r="C1684" s="465"/>
      <c r="D1684" s="466"/>
      <c r="E1684" s="467"/>
      <c r="F1684" s="209"/>
      <c r="G1684" s="416"/>
      <c r="H1684" s="416"/>
      <c r="I1684" s="416"/>
      <c r="J1684" s="416"/>
    </row>
    <row r="1685" spans="1:10" s="461" customFormat="1" ht="14.25">
      <c r="A1685" s="184"/>
      <c r="B1685" s="479"/>
      <c r="C1685" s="465"/>
      <c r="D1685" s="466"/>
      <c r="E1685" s="467"/>
      <c r="F1685" s="209"/>
      <c r="G1685" s="416"/>
      <c r="H1685" s="416"/>
      <c r="I1685" s="416"/>
      <c r="J1685" s="416"/>
    </row>
    <row r="1686" spans="1:10" s="461" customFormat="1" ht="14.25">
      <c r="A1686" s="184"/>
      <c r="B1686" s="479"/>
      <c r="C1686" s="465"/>
      <c r="D1686" s="466"/>
      <c r="E1686" s="467"/>
      <c r="F1686" s="209"/>
      <c r="G1686" s="416"/>
      <c r="H1686" s="416"/>
      <c r="I1686" s="416"/>
      <c r="J1686" s="416"/>
    </row>
    <row r="1687" spans="1:10" s="461" customFormat="1" ht="14.25">
      <c r="A1687" s="184"/>
      <c r="B1687" s="479"/>
      <c r="C1687" s="465"/>
      <c r="D1687" s="466"/>
      <c r="E1687" s="467"/>
      <c r="F1687" s="209"/>
      <c r="G1687" s="416"/>
      <c r="H1687" s="416"/>
      <c r="I1687" s="416"/>
      <c r="J1687" s="416"/>
    </row>
    <row r="1688" spans="1:10" s="461" customFormat="1" ht="14.25">
      <c r="A1688" s="184"/>
      <c r="B1688" s="479"/>
      <c r="C1688" s="465"/>
      <c r="D1688" s="466"/>
      <c r="E1688" s="467"/>
      <c r="F1688" s="209"/>
      <c r="G1688" s="416"/>
      <c r="H1688" s="416"/>
      <c r="I1688" s="416"/>
      <c r="J1688" s="416"/>
    </row>
    <row r="1689" spans="1:10" s="461" customFormat="1" ht="14.25">
      <c r="A1689" s="184"/>
      <c r="B1689" s="479"/>
      <c r="C1689" s="465"/>
      <c r="D1689" s="466"/>
      <c r="E1689" s="467"/>
      <c r="F1689" s="209"/>
      <c r="G1689" s="416"/>
      <c r="H1689" s="416"/>
      <c r="I1689" s="416"/>
      <c r="J1689" s="416"/>
    </row>
    <row r="1690" spans="1:10" s="461" customFormat="1" ht="14.25">
      <c r="A1690" s="184"/>
      <c r="B1690" s="479"/>
      <c r="C1690" s="465"/>
      <c r="D1690" s="466"/>
      <c r="E1690" s="467"/>
      <c r="F1690" s="209"/>
      <c r="G1690" s="416"/>
      <c r="H1690" s="416"/>
      <c r="I1690" s="416"/>
      <c r="J1690" s="416"/>
    </row>
    <row r="1691" spans="1:10" s="461" customFormat="1" ht="14.25">
      <c r="A1691" s="184"/>
      <c r="B1691" s="479"/>
      <c r="C1691" s="465"/>
      <c r="D1691" s="466"/>
      <c r="E1691" s="467"/>
      <c r="F1691" s="209"/>
      <c r="G1691" s="416"/>
      <c r="H1691" s="416"/>
      <c r="I1691" s="416"/>
      <c r="J1691" s="416"/>
    </row>
    <row r="1692" spans="1:10" s="461" customFormat="1" ht="14.25">
      <c r="A1692" s="184"/>
      <c r="B1692" s="479"/>
      <c r="C1692" s="465"/>
      <c r="D1692" s="466"/>
      <c r="E1692" s="467"/>
      <c r="F1692" s="209"/>
      <c r="G1692" s="416"/>
      <c r="H1692" s="416"/>
      <c r="I1692" s="416"/>
      <c r="J1692" s="416"/>
    </row>
    <row r="1693" spans="1:10" s="461" customFormat="1" ht="14.25">
      <c r="A1693" s="184"/>
      <c r="B1693" s="479"/>
      <c r="C1693" s="465"/>
      <c r="D1693" s="466"/>
      <c r="E1693" s="467"/>
      <c r="F1693" s="209"/>
      <c r="G1693" s="416"/>
      <c r="H1693" s="416"/>
      <c r="I1693" s="416"/>
      <c r="J1693" s="416"/>
    </row>
    <row r="1694" spans="1:10" s="461" customFormat="1" ht="14.25">
      <c r="A1694" s="184"/>
      <c r="B1694" s="479"/>
      <c r="C1694" s="465"/>
      <c r="D1694" s="466"/>
      <c r="E1694" s="467"/>
      <c r="F1694" s="209"/>
      <c r="G1694" s="416"/>
      <c r="H1694" s="416"/>
      <c r="I1694" s="416"/>
      <c r="J1694" s="416"/>
    </row>
    <row r="1695" spans="1:10" s="461" customFormat="1" ht="14.25">
      <c r="A1695" s="184"/>
      <c r="B1695" s="479"/>
      <c r="C1695" s="465"/>
      <c r="D1695" s="466"/>
      <c r="E1695" s="467"/>
      <c r="F1695" s="209"/>
      <c r="G1695" s="416"/>
      <c r="H1695" s="416"/>
      <c r="I1695" s="416"/>
      <c r="J1695" s="416"/>
    </row>
    <row r="1696" spans="1:10" s="461" customFormat="1" ht="14.25">
      <c r="A1696" s="184"/>
      <c r="B1696" s="479"/>
      <c r="C1696" s="465"/>
      <c r="D1696" s="466"/>
      <c r="E1696" s="467"/>
      <c r="F1696" s="209"/>
      <c r="G1696" s="416"/>
      <c r="H1696" s="416"/>
      <c r="I1696" s="416"/>
      <c r="J1696" s="416"/>
    </row>
    <row r="1697" spans="1:10" s="461" customFormat="1" ht="14.25">
      <c r="A1697" s="184"/>
      <c r="B1697" s="479"/>
      <c r="C1697" s="465"/>
      <c r="D1697" s="466"/>
      <c r="E1697" s="467"/>
      <c r="F1697" s="209"/>
      <c r="G1697" s="416"/>
      <c r="H1697" s="416"/>
      <c r="I1697" s="416"/>
      <c r="J1697" s="416"/>
    </row>
    <row r="1698" spans="1:10" s="461" customFormat="1" ht="14.25">
      <c r="A1698" s="184"/>
      <c r="B1698" s="479"/>
      <c r="C1698" s="465"/>
      <c r="D1698" s="466"/>
      <c r="E1698" s="467"/>
      <c r="F1698" s="209"/>
      <c r="G1698" s="416"/>
      <c r="H1698" s="416"/>
      <c r="I1698" s="416"/>
      <c r="J1698" s="416"/>
    </row>
    <row r="1699" spans="1:10" s="461" customFormat="1" ht="14.25">
      <c r="A1699" s="184"/>
      <c r="B1699" s="479"/>
      <c r="C1699" s="465"/>
      <c r="D1699" s="466"/>
      <c r="E1699" s="467"/>
      <c r="F1699" s="209"/>
      <c r="G1699" s="416"/>
      <c r="H1699" s="416"/>
      <c r="I1699" s="416"/>
      <c r="J1699" s="416"/>
    </row>
    <row r="1700" spans="1:10" s="461" customFormat="1" ht="14.25">
      <c r="A1700" s="184"/>
      <c r="B1700" s="479"/>
      <c r="C1700" s="465"/>
      <c r="D1700" s="466"/>
      <c r="E1700" s="467"/>
      <c r="F1700" s="209"/>
      <c r="G1700" s="416"/>
      <c r="H1700" s="416"/>
      <c r="I1700" s="416"/>
      <c r="J1700" s="416"/>
    </row>
    <row r="1701" spans="1:10" s="461" customFormat="1" ht="14.25">
      <c r="A1701" s="184"/>
      <c r="B1701" s="479"/>
      <c r="C1701" s="465"/>
      <c r="D1701" s="466"/>
      <c r="E1701" s="467"/>
      <c r="F1701" s="209"/>
      <c r="G1701" s="416"/>
      <c r="H1701" s="416"/>
      <c r="I1701" s="416"/>
      <c r="J1701" s="416"/>
    </row>
    <row r="1702" spans="1:10" s="461" customFormat="1" ht="14.25">
      <c r="A1702" s="184"/>
      <c r="B1702" s="479"/>
      <c r="C1702" s="465"/>
      <c r="D1702" s="466"/>
      <c r="E1702" s="467"/>
      <c r="F1702" s="209"/>
      <c r="G1702" s="416"/>
      <c r="H1702" s="416"/>
      <c r="I1702" s="416"/>
      <c r="J1702" s="416"/>
    </row>
    <row r="1703" spans="1:10" s="461" customFormat="1" ht="14.25">
      <c r="A1703" s="184"/>
      <c r="B1703" s="479"/>
      <c r="C1703" s="465"/>
      <c r="D1703" s="466"/>
      <c r="E1703" s="467"/>
      <c r="F1703" s="209"/>
      <c r="G1703" s="416"/>
      <c r="H1703" s="416"/>
      <c r="I1703" s="416"/>
      <c r="J1703" s="416"/>
    </row>
    <row r="1704" spans="1:10" s="461" customFormat="1" ht="14.25">
      <c r="A1704" s="184"/>
      <c r="B1704" s="479"/>
      <c r="C1704" s="465"/>
      <c r="D1704" s="466"/>
      <c r="E1704" s="467"/>
      <c r="F1704" s="209"/>
      <c r="G1704" s="416"/>
      <c r="H1704" s="416"/>
      <c r="I1704" s="416"/>
      <c r="J1704" s="416"/>
    </row>
    <row r="1705" spans="1:10" s="461" customFormat="1" ht="14.25">
      <c r="A1705" s="184"/>
      <c r="B1705" s="479"/>
      <c r="C1705" s="465"/>
      <c r="D1705" s="466"/>
      <c r="E1705" s="467"/>
      <c r="F1705" s="209"/>
      <c r="G1705" s="416"/>
      <c r="H1705" s="416"/>
      <c r="I1705" s="416"/>
      <c r="J1705" s="416"/>
    </row>
    <row r="1706" spans="1:10" s="461" customFormat="1" ht="14.25">
      <c r="A1706" s="184"/>
      <c r="B1706" s="479"/>
      <c r="C1706" s="465"/>
      <c r="D1706" s="466"/>
      <c r="E1706" s="467"/>
      <c r="F1706" s="209"/>
      <c r="G1706" s="416"/>
      <c r="H1706" s="416"/>
      <c r="I1706" s="416"/>
      <c r="J1706" s="416"/>
    </row>
    <row r="1707" spans="1:10" s="461" customFormat="1" ht="14.25">
      <c r="A1707" s="184"/>
      <c r="B1707" s="479"/>
      <c r="C1707" s="465"/>
      <c r="D1707" s="466"/>
      <c r="E1707" s="467"/>
      <c r="F1707" s="209"/>
      <c r="G1707" s="416"/>
      <c r="H1707" s="416"/>
      <c r="I1707" s="416"/>
      <c r="J1707" s="416"/>
    </row>
    <row r="1708" spans="1:10" s="461" customFormat="1" ht="14.25">
      <c r="A1708" s="184"/>
      <c r="B1708" s="479"/>
      <c r="C1708" s="465"/>
      <c r="D1708" s="466"/>
      <c r="E1708" s="467"/>
      <c r="F1708" s="209"/>
      <c r="G1708" s="416"/>
      <c r="H1708" s="416"/>
      <c r="I1708" s="416"/>
      <c r="J1708" s="416"/>
    </row>
    <row r="1709" spans="1:10" s="461" customFormat="1" ht="14.25">
      <c r="A1709" s="184"/>
      <c r="B1709" s="479"/>
      <c r="C1709" s="465"/>
      <c r="D1709" s="466"/>
      <c r="E1709" s="467"/>
      <c r="F1709" s="209"/>
      <c r="G1709" s="416"/>
      <c r="H1709" s="416"/>
      <c r="I1709" s="416"/>
      <c r="J1709" s="416"/>
    </row>
    <row r="1710" spans="1:10" s="461" customFormat="1" ht="14.25">
      <c r="A1710" s="184"/>
      <c r="B1710" s="479"/>
      <c r="C1710" s="465"/>
      <c r="D1710" s="466"/>
      <c r="E1710" s="467"/>
      <c r="F1710" s="209"/>
      <c r="G1710" s="416"/>
      <c r="H1710" s="416"/>
      <c r="I1710" s="416"/>
      <c r="J1710" s="416"/>
    </row>
    <row r="1711" spans="1:10" s="461" customFormat="1" ht="14.25">
      <c r="A1711" s="184"/>
      <c r="B1711" s="479"/>
      <c r="C1711" s="465"/>
      <c r="D1711" s="466"/>
      <c r="E1711" s="467"/>
      <c r="F1711" s="209"/>
      <c r="G1711" s="416"/>
      <c r="H1711" s="416"/>
      <c r="I1711" s="416"/>
      <c r="J1711" s="416"/>
    </row>
    <row r="1712" spans="1:10" s="461" customFormat="1" ht="14.25">
      <c r="A1712" s="184"/>
      <c r="B1712" s="479"/>
      <c r="C1712" s="465"/>
      <c r="D1712" s="466"/>
      <c r="E1712" s="467"/>
      <c r="F1712" s="209"/>
      <c r="G1712" s="416"/>
      <c r="H1712" s="416"/>
      <c r="I1712" s="416"/>
      <c r="J1712" s="416"/>
    </row>
    <row r="1713" spans="1:10" s="461" customFormat="1" ht="14.25">
      <c r="A1713" s="184"/>
      <c r="B1713" s="479"/>
      <c r="C1713" s="465"/>
      <c r="D1713" s="466"/>
      <c r="E1713" s="467"/>
      <c r="F1713" s="209"/>
      <c r="G1713" s="416"/>
      <c r="H1713" s="416"/>
      <c r="I1713" s="416"/>
      <c r="J1713" s="416"/>
    </row>
    <row r="1714" spans="1:10" s="461" customFormat="1" ht="14.25">
      <c r="A1714" s="184"/>
      <c r="B1714" s="479"/>
      <c r="C1714" s="465"/>
      <c r="D1714" s="466"/>
      <c r="E1714" s="467"/>
      <c r="F1714" s="209"/>
      <c r="G1714" s="416"/>
      <c r="H1714" s="416"/>
      <c r="I1714" s="416"/>
      <c r="J1714" s="416"/>
    </row>
    <row r="1715" spans="1:10" s="461" customFormat="1" ht="14.25">
      <c r="A1715" s="184"/>
      <c r="B1715" s="479"/>
      <c r="C1715" s="465"/>
      <c r="D1715" s="466"/>
      <c r="E1715" s="467"/>
      <c r="F1715" s="209"/>
      <c r="G1715" s="416"/>
      <c r="H1715" s="416"/>
      <c r="I1715" s="416"/>
      <c r="J1715" s="416"/>
    </row>
    <row r="1716" spans="1:10" s="461" customFormat="1" ht="14.25">
      <c r="A1716" s="184"/>
      <c r="B1716" s="479"/>
      <c r="C1716" s="465"/>
      <c r="D1716" s="466"/>
      <c r="E1716" s="467"/>
      <c r="F1716" s="209"/>
      <c r="G1716" s="416"/>
      <c r="H1716" s="416"/>
      <c r="I1716" s="416"/>
      <c r="J1716" s="416"/>
    </row>
    <row r="1717" spans="1:10" s="461" customFormat="1" ht="14.25">
      <c r="A1717" s="184"/>
      <c r="B1717" s="479"/>
      <c r="C1717" s="465"/>
      <c r="D1717" s="466"/>
      <c r="E1717" s="467"/>
      <c r="F1717" s="209"/>
      <c r="G1717" s="416"/>
      <c r="H1717" s="416"/>
      <c r="I1717" s="416"/>
      <c r="J1717" s="416"/>
    </row>
    <row r="1718" spans="1:10" s="461" customFormat="1" ht="14.25">
      <c r="A1718" s="184"/>
      <c r="B1718" s="479"/>
      <c r="C1718" s="465"/>
      <c r="D1718" s="466"/>
      <c r="E1718" s="467"/>
      <c r="F1718" s="209"/>
      <c r="G1718" s="416"/>
      <c r="H1718" s="416"/>
      <c r="I1718" s="416"/>
      <c r="J1718" s="416"/>
    </row>
    <row r="1719" spans="1:10" s="461" customFormat="1" ht="14.25">
      <c r="A1719" s="184"/>
      <c r="B1719" s="479"/>
      <c r="C1719" s="465"/>
      <c r="D1719" s="466"/>
      <c r="E1719" s="467"/>
      <c r="F1719" s="209"/>
      <c r="G1719" s="416"/>
      <c r="H1719" s="416"/>
      <c r="I1719" s="416"/>
      <c r="J1719" s="416"/>
    </row>
    <row r="1720" spans="1:10" s="461" customFormat="1" ht="14.25">
      <c r="A1720" s="184"/>
      <c r="B1720" s="479"/>
      <c r="C1720" s="465"/>
      <c r="D1720" s="466"/>
      <c r="E1720" s="467"/>
      <c r="F1720" s="209"/>
      <c r="G1720" s="416"/>
      <c r="H1720" s="416"/>
      <c r="I1720" s="416"/>
      <c r="J1720" s="416"/>
    </row>
    <row r="1721" spans="1:10" s="461" customFormat="1" ht="14.25">
      <c r="A1721" s="184"/>
      <c r="B1721" s="479"/>
      <c r="C1721" s="465"/>
      <c r="D1721" s="466"/>
      <c r="E1721" s="467"/>
      <c r="F1721" s="209"/>
      <c r="G1721" s="416"/>
      <c r="H1721" s="416"/>
      <c r="I1721" s="416"/>
      <c r="J1721" s="416"/>
    </row>
    <row r="1722" spans="1:10" s="461" customFormat="1" ht="14.25">
      <c r="A1722" s="184"/>
      <c r="B1722" s="479"/>
      <c r="C1722" s="465"/>
      <c r="D1722" s="466"/>
      <c r="E1722" s="467"/>
      <c r="F1722" s="209"/>
      <c r="G1722" s="416"/>
      <c r="H1722" s="416"/>
      <c r="I1722" s="416"/>
      <c r="J1722" s="416"/>
    </row>
    <row r="1723" spans="1:10" s="461" customFormat="1" ht="14.25">
      <c r="A1723" s="184"/>
      <c r="B1723" s="479"/>
      <c r="C1723" s="465"/>
      <c r="D1723" s="466"/>
      <c r="E1723" s="467"/>
      <c r="F1723" s="209"/>
      <c r="G1723" s="416"/>
      <c r="H1723" s="416"/>
      <c r="I1723" s="416"/>
      <c r="J1723" s="416"/>
    </row>
    <row r="1724" spans="1:10" s="461" customFormat="1" ht="14.25">
      <c r="A1724" s="184"/>
      <c r="B1724" s="479"/>
      <c r="C1724" s="465"/>
      <c r="D1724" s="466"/>
      <c r="E1724" s="467"/>
      <c r="F1724" s="209"/>
      <c r="G1724" s="416"/>
      <c r="H1724" s="416"/>
      <c r="I1724" s="416"/>
      <c r="J1724" s="416"/>
    </row>
    <row r="1725" spans="1:10" s="461" customFormat="1" ht="14.25">
      <c r="A1725" s="184"/>
      <c r="B1725" s="479"/>
      <c r="C1725" s="465"/>
      <c r="D1725" s="466"/>
      <c r="E1725" s="467"/>
      <c r="F1725" s="209"/>
      <c r="G1725" s="416"/>
      <c r="H1725" s="416"/>
      <c r="I1725" s="416"/>
      <c r="J1725" s="416"/>
    </row>
    <row r="1726" spans="1:10" s="461" customFormat="1" ht="14.25">
      <c r="A1726" s="184"/>
      <c r="B1726" s="479"/>
      <c r="C1726" s="465"/>
      <c r="D1726" s="466"/>
      <c r="E1726" s="467"/>
      <c r="F1726" s="209"/>
      <c r="G1726" s="416"/>
      <c r="H1726" s="416"/>
      <c r="I1726" s="416"/>
      <c r="J1726" s="416"/>
    </row>
    <row r="1727" spans="1:10" s="461" customFormat="1" ht="14.25">
      <c r="A1727" s="184"/>
      <c r="B1727" s="479"/>
      <c r="C1727" s="465"/>
      <c r="D1727" s="466"/>
      <c r="E1727" s="467"/>
      <c r="F1727" s="209"/>
      <c r="G1727" s="416"/>
      <c r="H1727" s="416"/>
      <c r="I1727" s="416"/>
      <c r="J1727" s="416"/>
    </row>
    <row r="1728" spans="1:10" s="461" customFormat="1" ht="14.25">
      <c r="A1728" s="184"/>
      <c r="B1728" s="479"/>
      <c r="C1728" s="465"/>
      <c r="D1728" s="466"/>
      <c r="E1728" s="467"/>
      <c r="F1728" s="209"/>
      <c r="G1728" s="416"/>
      <c r="H1728" s="416"/>
      <c r="I1728" s="416"/>
      <c r="J1728" s="416"/>
    </row>
    <row r="1729" spans="1:10" s="461" customFormat="1" ht="14.25">
      <c r="A1729" s="184"/>
      <c r="B1729" s="479"/>
      <c r="C1729" s="465"/>
      <c r="D1729" s="466"/>
      <c r="E1729" s="467"/>
      <c r="F1729" s="209"/>
      <c r="G1729" s="416"/>
      <c r="H1729" s="416"/>
      <c r="I1729" s="416"/>
      <c r="J1729" s="416"/>
    </row>
    <row r="1730" spans="1:10" s="461" customFormat="1" ht="14.25">
      <c r="A1730" s="184"/>
      <c r="B1730" s="479"/>
      <c r="C1730" s="465"/>
      <c r="D1730" s="466"/>
      <c r="E1730" s="467"/>
      <c r="F1730" s="209"/>
      <c r="G1730" s="416"/>
      <c r="H1730" s="416"/>
      <c r="I1730" s="416"/>
      <c r="J1730" s="416"/>
    </row>
    <row r="1731" spans="1:10" s="461" customFormat="1" ht="14.25">
      <c r="A1731" s="184"/>
      <c r="B1731" s="479"/>
      <c r="C1731" s="465"/>
      <c r="D1731" s="466"/>
      <c r="E1731" s="467"/>
      <c r="F1731" s="209"/>
      <c r="G1731" s="416"/>
      <c r="H1731" s="416"/>
      <c r="I1731" s="416"/>
      <c r="J1731" s="416"/>
    </row>
    <row r="1732" spans="1:10" s="461" customFormat="1" ht="14.25">
      <c r="A1732" s="184"/>
      <c r="B1732" s="479"/>
      <c r="C1732" s="465"/>
      <c r="D1732" s="466"/>
      <c r="E1732" s="467"/>
      <c r="F1732" s="209"/>
      <c r="G1732" s="416"/>
      <c r="H1732" s="416"/>
      <c r="I1732" s="416"/>
      <c r="J1732" s="416"/>
    </row>
    <row r="1733" spans="1:10" s="461" customFormat="1" ht="14.25">
      <c r="A1733" s="184"/>
      <c r="B1733" s="479"/>
      <c r="C1733" s="465"/>
      <c r="D1733" s="466"/>
      <c r="E1733" s="467"/>
      <c r="F1733" s="209"/>
      <c r="G1733" s="416"/>
      <c r="H1733" s="416"/>
      <c r="I1733" s="416"/>
      <c r="J1733" s="416"/>
    </row>
    <row r="1734" spans="1:10" s="461" customFormat="1" ht="14.25">
      <c r="A1734" s="184"/>
      <c r="B1734" s="479"/>
      <c r="C1734" s="465"/>
      <c r="D1734" s="466"/>
      <c r="E1734" s="467"/>
      <c r="F1734" s="209"/>
      <c r="G1734" s="416"/>
      <c r="H1734" s="416"/>
      <c r="I1734" s="416"/>
      <c r="J1734" s="416"/>
    </row>
    <row r="1735" spans="1:10" s="461" customFormat="1" ht="14.25">
      <c r="A1735" s="184"/>
      <c r="B1735" s="479"/>
      <c r="C1735" s="465"/>
      <c r="D1735" s="466"/>
      <c r="E1735" s="467"/>
      <c r="F1735" s="209"/>
      <c r="G1735" s="416"/>
      <c r="H1735" s="416"/>
      <c r="I1735" s="416"/>
      <c r="J1735" s="416"/>
    </row>
    <row r="1736" spans="1:10" s="461" customFormat="1" ht="14.25">
      <c r="A1736" s="184"/>
      <c r="B1736" s="479"/>
      <c r="C1736" s="465"/>
      <c r="D1736" s="466"/>
      <c r="E1736" s="467"/>
      <c r="F1736" s="209"/>
      <c r="G1736" s="416"/>
      <c r="H1736" s="416"/>
      <c r="I1736" s="416"/>
      <c r="J1736" s="416"/>
    </row>
    <row r="1737" spans="1:10" s="461" customFormat="1" ht="14.25">
      <c r="A1737" s="184"/>
      <c r="B1737" s="479"/>
      <c r="C1737" s="465"/>
      <c r="D1737" s="466"/>
      <c r="E1737" s="467"/>
      <c r="F1737" s="209"/>
      <c r="G1737" s="416"/>
      <c r="H1737" s="416"/>
      <c r="I1737" s="416"/>
      <c r="J1737" s="416"/>
    </row>
    <row r="1738" spans="1:10" s="461" customFormat="1" ht="14.25">
      <c r="A1738" s="184"/>
      <c r="B1738" s="479"/>
      <c r="C1738" s="465"/>
      <c r="D1738" s="466"/>
      <c r="E1738" s="467"/>
      <c r="F1738" s="209"/>
      <c r="G1738" s="416"/>
      <c r="H1738" s="416"/>
      <c r="I1738" s="416"/>
      <c r="J1738" s="416"/>
    </row>
    <row r="1739" spans="1:10" s="461" customFormat="1" ht="14.25">
      <c r="A1739" s="184"/>
      <c r="B1739" s="479"/>
      <c r="C1739" s="465"/>
      <c r="D1739" s="466"/>
      <c r="E1739" s="467"/>
      <c r="F1739" s="209"/>
      <c r="G1739" s="416"/>
      <c r="H1739" s="416"/>
      <c r="I1739" s="416"/>
      <c r="J1739" s="416"/>
    </row>
    <row r="1740" spans="1:10" s="461" customFormat="1" ht="14.25">
      <c r="A1740" s="184"/>
      <c r="B1740" s="479"/>
      <c r="C1740" s="465"/>
      <c r="D1740" s="466"/>
      <c r="E1740" s="467"/>
      <c r="F1740" s="209"/>
      <c r="G1740" s="416"/>
      <c r="H1740" s="416"/>
      <c r="I1740" s="416"/>
      <c r="J1740" s="416"/>
    </row>
    <row r="1741" spans="1:10" s="461" customFormat="1" ht="14.25">
      <c r="A1741" s="184"/>
      <c r="B1741" s="479"/>
      <c r="C1741" s="465"/>
      <c r="D1741" s="466"/>
      <c r="E1741" s="467"/>
      <c r="F1741" s="209"/>
      <c r="G1741" s="416"/>
      <c r="H1741" s="416"/>
      <c r="I1741" s="416"/>
      <c r="J1741" s="416"/>
    </row>
    <row r="1742" spans="1:10" s="461" customFormat="1" ht="14.25">
      <c r="A1742" s="184"/>
      <c r="B1742" s="479"/>
      <c r="C1742" s="465"/>
      <c r="D1742" s="466"/>
      <c r="E1742" s="467"/>
      <c r="F1742" s="209"/>
      <c r="G1742" s="416"/>
      <c r="H1742" s="416"/>
      <c r="I1742" s="416"/>
      <c r="J1742" s="416"/>
    </row>
    <row r="1743" spans="1:10" s="461" customFormat="1" ht="14.25">
      <c r="A1743" s="184"/>
      <c r="B1743" s="479"/>
      <c r="C1743" s="465"/>
      <c r="D1743" s="466"/>
      <c r="E1743" s="467"/>
      <c r="F1743" s="209"/>
      <c r="G1743" s="416"/>
      <c r="H1743" s="416"/>
      <c r="I1743" s="416"/>
      <c r="J1743" s="416"/>
    </row>
    <row r="1744" spans="1:10" s="461" customFormat="1" ht="14.25">
      <c r="A1744" s="184"/>
      <c r="B1744" s="479"/>
      <c r="C1744" s="465"/>
      <c r="D1744" s="466"/>
      <c r="E1744" s="467"/>
      <c r="F1744" s="209"/>
      <c r="G1744" s="416"/>
      <c r="H1744" s="416"/>
      <c r="I1744" s="416"/>
      <c r="J1744" s="416"/>
    </row>
    <row r="1745" spans="1:10" s="461" customFormat="1" ht="14.25">
      <c r="A1745" s="184"/>
      <c r="B1745" s="479"/>
      <c r="C1745" s="465"/>
      <c r="D1745" s="466"/>
      <c r="E1745" s="467"/>
      <c r="F1745" s="209"/>
      <c r="G1745" s="416"/>
      <c r="H1745" s="416"/>
      <c r="I1745" s="416"/>
      <c r="J1745" s="416"/>
    </row>
    <row r="1746" spans="1:10" s="461" customFormat="1" ht="14.25">
      <c r="A1746" s="184"/>
      <c r="B1746" s="479"/>
      <c r="C1746" s="465"/>
      <c r="D1746" s="466"/>
      <c r="E1746" s="467"/>
      <c r="F1746" s="209"/>
      <c r="G1746" s="416"/>
      <c r="H1746" s="416"/>
      <c r="I1746" s="416"/>
      <c r="J1746" s="416"/>
    </row>
    <row r="1747" spans="1:10" s="461" customFormat="1" ht="14.25">
      <c r="A1747" s="184"/>
      <c r="B1747" s="479"/>
      <c r="C1747" s="465"/>
      <c r="D1747" s="466"/>
      <c r="E1747" s="467"/>
      <c r="F1747" s="209"/>
      <c r="G1747" s="416"/>
      <c r="H1747" s="416"/>
      <c r="I1747" s="416"/>
      <c r="J1747" s="416"/>
    </row>
    <row r="1748" spans="1:10" s="461" customFormat="1" ht="14.25">
      <c r="A1748" s="184"/>
      <c r="B1748" s="479"/>
      <c r="C1748" s="465"/>
      <c r="D1748" s="466"/>
      <c r="E1748" s="467"/>
      <c r="F1748" s="209"/>
      <c r="G1748" s="416"/>
      <c r="H1748" s="416"/>
      <c r="I1748" s="416"/>
      <c r="J1748" s="416"/>
    </row>
    <row r="1749" spans="1:10" s="461" customFormat="1" ht="14.25">
      <c r="A1749" s="184"/>
      <c r="B1749" s="479"/>
      <c r="C1749" s="465"/>
      <c r="D1749" s="466"/>
      <c r="E1749" s="467"/>
      <c r="F1749" s="209"/>
      <c r="G1749" s="416"/>
      <c r="H1749" s="416"/>
      <c r="I1749" s="416"/>
      <c r="J1749" s="416"/>
    </row>
    <row r="1750" spans="1:10" s="461" customFormat="1" ht="14.25">
      <c r="A1750" s="184"/>
      <c r="B1750" s="479"/>
      <c r="C1750" s="465"/>
      <c r="D1750" s="466"/>
      <c r="E1750" s="467"/>
      <c r="F1750" s="209"/>
      <c r="G1750" s="416"/>
      <c r="H1750" s="416"/>
      <c r="I1750" s="416"/>
      <c r="J1750" s="416"/>
    </row>
    <row r="1751" spans="1:10" s="461" customFormat="1" ht="14.25">
      <c r="A1751" s="184"/>
      <c r="B1751" s="479"/>
      <c r="C1751" s="465"/>
      <c r="D1751" s="466"/>
      <c r="E1751" s="467"/>
      <c r="F1751" s="209"/>
      <c r="G1751" s="416"/>
      <c r="H1751" s="416"/>
      <c r="I1751" s="416"/>
      <c r="J1751" s="416"/>
    </row>
    <row r="1752" spans="1:10" s="461" customFormat="1" ht="14.25">
      <c r="A1752" s="184"/>
      <c r="B1752" s="479"/>
      <c r="C1752" s="465"/>
      <c r="D1752" s="466"/>
      <c r="E1752" s="467"/>
      <c r="F1752" s="209"/>
      <c r="G1752" s="416"/>
      <c r="H1752" s="416"/>
      <c r="I1752" s="416"/>
      <c r="J1752" s="416"/>
    </row>
    <row r="1753" spans="1:10" s="461" customFormat="1" ht="14.25">
      <c r="A1753" s="184"/>
      <c r="B1753" s="479"/>
      <c r="C1753" s="465"/>
      <c r="D1753" s="466"/>
      <c r="E1753" s="467"/>
      <c r="F1753" s="209"/>
      <c r="G1753" s="416"/>
      <c r="H1753" s="416"/>
      <c r="I1753" s="416"/>
      <c r="J1753" s="416"/>
    </row>
    <row r="1754" spans="1:10" s="461" customFormat="1" ht="14.25">
      <c r="A1754" s="184"/>
      <c r="B1754" s="479"/>
      <c r="C1754" s="465"/>
      <c r="D1754" s="466"/>
      <c r="E1754" s="467"/>
      <c r="F1754" s="209"/>
      <c r="G1754" s="416"/>
      <c r="H1754" s="416"/>
      <c r="I1754" s="416"/>
      <c r="J1754" s="416"/>
    </row>
    <row r="1755" spans="1:10" s="461" customFormat="1" ht="14.25">
      <c r="A1755" s="184"/>
      <c r="B1755" s="479"/>
      <c r="C1755" s="465"/>
      <c r="D1755" s="466"/>
      <c r="E1755" s="467"/>
      <c r="F1755" s="209"/>
      <c r="G1755" s="416"/>
      <c r="H1755" s="416"/>
      <c r="I1755" s="416"/>
      <c r="J1755" s="416"/>
    </row>
    <row r="1756" spans="1:10" s="461" customFormat="1" ht="14.25">
      <c r="A1756" s="184"/>
      <c r="B1756" s="479"/>
      <c r="C1756" s="465"/>
      <c r="D1756" s="466"/>
      <c r="E1756" s="467"/>
      <c r="F1756" s="209"/>
      <c r="G1756" s="416"/>
      <c r="H1756" s="416"/>
      <c r="I1756" s="416"/>
      <c r="J1756" s="416"/>
    </row>
    <row r="1757" spans="1:10" s="461" customFormat="1" ht="14.25">
      <c r="A1757" s="184"/>
      <c r="B1757" s="479"/>
      <c r="C1757" s="465"/>
      <c r="D1757" s="466"/>
      <c r="E1757" s="467"/>
      <c r="F1757" s="209"/>
      <c r="G1757" s="416"/>
      <c r="H1757" s="416"/>
      <c r="I1757" s="416"/>
      <c r="J1757" s="416"/>
    </row>
    <row r="1758" spans="1:10" s="461" customFormat="1" ht="14.25">
      <c r="A1758" s="184"/>
      <c r="B1758" s="479"/>
      <c r="C1758" s="465"/>
      <c r="D1758" s="466"/>
      <c r="E1758" s="467"/>
      <c r="F1758" s="209"/>
      <c r="G1758" s="416"/>
      <c r="H1758" s="416"/>
      <c r="I1758" s="416"/>
      <c r="J1758" s="416"/>
    </row>
    <row r="1759" spans="1:10" s="461" customFormat="1" ht="14.25">
      <c r="A1759" s="184"/>
      <c r="B1759" s="479"/>
      <c r="C1759" s="465"/>
      <c r="D1759" s="466"/>
      <c r="E1759" s="467"/>
      <c r="F1759" s="209"/>
      <c r="G1759" s="416"/>
      <c r="H1759" s="416"/>
      <c r="I1759" s="416"/>
      <c r="J1759" s="416"/>
    </row>
    <row r="1760" spans="1:10" s="461" customFormat="1" ht="14.25">
      <c r="A1760" s="184"/>
      <c r="B1760" s="479"/>
      <c r="C1760" s="465"/>
      <c r="D1760" s="466"/>
      <c r="E1760" s="467"/>
      <c r="F1760" s="209"/>
      <c r="G1760" s="416"/>
      <c r="H1760" s="416"/>
      <c r="I1760" s="416"/>
      <c r="J1760" s="416"/>
    </row>
    <row r="1761" spans="1:10" s="461" customFormat="1" ht="14.25">
      <c r="A1761" s="184"/>
      <c r="B1761" s="479"/>
      <c r="C1761" s="465"/>
      <c r="D1761" s="466"/>
      <c r="E1761" s="467"/>
      <c r="F1761" s="209"/>
      <c r="G1761" s="416"/>
      <c r="H1761" s="416"/>
      <c r="I1761" s="416"/>
      <c r="J1761" s="416"/>
    </row>
    <row r="1762" spans="1:10" s="461" customFormat="1" ht="14.25">
      <c r="A1762" s="184"/>
      <c r="B1762" s="479"/>
      <c r="C1762" s="465"/>
      <c r="D1762" s="466"/>
      <c r="E1762" s="467"/>
      <c r="F1762" s="209"/>
      <c r="G1762" s="416"/>
      <c r="H1762" s="416"/>
      <c r="I1762" s="416"/>
      <c r="J1762" s="416"/>
    </row>
    <row r="1763" spans="1:10" s="461" customFormat="1" ht="14.25">
      <c r="A1763" s="184"/>
      <c r="B1763" s="479"/>
      <c r="C1763" s="465"/>
      <c r="D1763" s="466"/>
      <c r="E1763" s="467"/>
      <c r="F1763" s="209"/>
      <c r="G1763" s="416"/>
      <c r="H1763" s="416"/>
      <c r="I1763" s="416"/>
      <c r="J1763" s="416"/>
    </row>
    <row r="1764" spans="1:10" s="461" customFormat="1" ht="14.25">
      <c r="A1764" s="184"/>
      <c r="B1764" s="479"/>
      <c r="C1764" s="465"/>
      <c r="D1764" s="466"/>
      <c r="E1764" s="467"/>
      <c r="F1764" s="209"/>
      <c r="G1764" s="416"/>
      <c r="H1764" s="416"/>
      <c r="I1764" s="416"/>
      <c r="J1764" s="416"/>
    </row>
    <row r="1765" spans="1:10" s="461" customFormat="1" ht="14.25">
      <c r="A1765" s="184"/>
      <c r="B1765" s="479"/>
      <c r="C1765" s="465"/>
      <c r="D1765" s="466"/>
      <c r="E1765" s="467"/>
      <c r="F1765" s="209"/>
      <c r="G1765" s="416"/>
      <c r="H1765" s="416"/>
      <c r="I1765" s="416"/>
      <c r="J1765" s="416"/>
    </row>
    <row r="1766" spans="1:10" s="461" customFormat="1" ht="14.25">
      <c r="A1766" s="184"/>
      <c r="B1766" s="479"/>
      <c r="C1766" s="465"/>
      <c r="D1766" s="466"/>
      <c r="E1766" s="467"/>
      <c r="F1766" s="209"/>
      <c r="G1766" s="416"/>
      <c r="H1766" s="416"/>
      <c r="I1766" s="416"/>
      <c r="J1766" s="416"/>
    </row>
    <row r="1767" spans="1:10" s="461" customFormat="1" ht="14.25">
      <c r="A1767" s="184"/>
      <c r="B1767" s="479"/>
      <c r="C1767" s="465"/>
      <c r="D1767" s="466"/>
      <c r="E1767" s="467"/>
      <c r="F1767" s="209"/>
      <c r="G1767" s="416"/>
      <c r="H1767" s="416"/>
      <c r="I1767" s="416"/>
      <c r="J1767" s="416"/>
    </row>
    <row r="1768" spans="1:10" s="461" customFormat="1" ht="14.25">
      <c r="A1768" s="184"/>
      <c r="B1768" s="479"/>
      <c r="C1768" s="465"/>
      <c r="D1768" s="466"/>
      <c r="E1768" s="467"/>
      <c r="F1768" s="209"/>
      <c r="G1768" s="416"/>
      <c r="H1768" s="416"/>
      <c r="I1768" s="416"/>
      <c r="J1768" s="416"/>
    </row>
    <row r="1769" spans="1:10" s="461" customFormat="1" ht="14.25">
      <c r="A1769" s="184"/>
      <c r="B1769" s="479"/>
      <c r="C1769" s="465"/>
      <c r="D1769" s="466"/>
      <c r="E1769" s="467"/>
      <c r="F1769" s="209"/>
      <c r="G1769" s="416"/>
      <c r="H1769" s="416"/>
      <c r="I1769" s="416"/>
      <c r="J1769" s="416"/>
    </row>
    <row r="1770" spans="1:10" s="461" customFormat="1" ht="14.25">
      <c r="A1770" s="184"/>
      <c r="B1770" s="479"/>
      <c r="C1770" s="465"/>
      <c r="D1770" s="466"/>
      <c r="E1770" s="467"/>
      <c r="F1770" s="209"/>
      <c r="G1770" s="416"/>
      <c r="H1770" s="416"/>
      <c r="I1770" s="416"/>
      <c r="J1770" s="416"/>
    </row>
    <row r="1771" spans="1:10" s="461" customFormat="1" ht="14.25">
      <c r="A1771" s="184"/>
      <c r="B1771" s="479"/>
      <c r="C1771" s="465"/>
      <c r="D1771" s="466"/>
      <c r="E1771" s="467"/>
      <c r="F1771" s="209"/>
      <c r="G1771" s="416"/>
      <c r="H1771" s="416"/>
      <c r="I1771" s="416"/>
      <c r="J1771" s="416"/>
    </row>
    <row r="1772" spans="1:10" s="461" customFormat="1" ht="14.25">
      <c r="A1772" s="184"/>
      <c r="B1772" s="479"/>
      <c r="C1772" s="465"/>
      <c r="D1772" s="466"/>
      <c r="E1772" s="467"/>
      <c r="F1772" s="209"/>
      <c r="G1772" s="416"/>
      <c r="H1772" s="416"/>
      <c r="I1772" s="416"/>
      <c r="J1772" s="416"/>
    </row>
    <row r="1773" spans="1:10" s="461" customFormat="1" ht="14.25">
      <c r="A1773" s="184"/>
      <c r="B1773" s="479"/>
      <c r="C1773" s="465"/>
      <c r="D1773" s="466"/>
      <c r="E1773" s="467"/>
      <c r="F1773" s="209"/>
      <c r="G1773" s="416"/>
      <c r="H1773" s="416"/>
      <c r="I1773" s="416"/>
      <c r="J1773" s="416"/>
    </row>
    <row r="1774" spans="1:10" s="461" customFormat="1" ht="14.25">
      <c r="A1774" s="184"/>
      <c r="B1774" s="479"/>
      <c r="C1774" s="465"/>
      <c r="D1774" s="466"/>
      <c r="E1774" s="467"/>
      <c r="F1774" s="209"/>
      <c r="G1774" s="416"/>
      <c r="H1774" s="416"/>
      <c r="I1774" s="416"/>
      <c r="J1774" s="416"/>
    </row>
    <row r="1775" spans="1:10" s="461" customFormat="1" ht="14.25">
      <c r="A1775" s="184"/>
      <c r="B1775" s="479"/>
      <c r="C1775" s="465"/>
      <c r="D1775" s="466"/>
      <c r="E1775" s="467"/>
      <c r="F1775" s="209"/>
      <c r="G1775" s="416"/>
      <c r="H1775" s="416"/>
      <c r="I1775" s="416"/>
      <c r="J1775" s="416"/>
    </row>
    <row r="1776" spans="1:10" s="461" customFormat="1" ht="14.25">
      <c r="A1776" s="184"/>
      <c r="B1776" s="479"/>
      <c r="C1776" s="465"/>
      <c r="D1776" s="466"/>
      <c r="E1776" s="467"/>
      <c r="F1776" s="209"/>
      <c r="G1776" s="416"/>
      <c r="H1776" s="416"/>
      <c r="I1776" s="416"/>
      <c r="J1776" s="416"/>
    </row>
    <row r="1777" spans="1:10" s="461" customFormat="1" ht="14.25">
      <c r="A1777" s="184"/>
      <c r="B1777" s="479"/>
      <c r="C1777" s="465"/>
      <c r="D1777" s="466"/>
      <c r="E1777" s="467"/>
      <c r="F1777" s="209"/>
      <c r="G1777" s="416"/>
      <c r="H1777" s="416"/>
      <c r="I1777" s="416"/>
      <c r="J1777" s="416"/>
    </row>
    <row r="1778" spans="1:10" s="461" customFormat="1" ht="14.25">
      <c r="A1778" s="184"/>
      <c r="B1778" s="479"/>
      <c r="C1778" s="465"/>
      <c r="D1778" s="466"/>
      <c r="E1778" s="467"/>
      <c r="F1778" s="209"/>
      <c r="G1778" s="416"/>
      <c r="H1778" s="416"/>
      <c r="I1778" s="416"/>
      <c r="J1778" s="416"/>
    </row>
    <row r="1779" spans="1:10" s="461" customFormat="1" ht="14.25">
      <c r="A1779" s="184"/>
      <c r="B1779" s="479"/>
      <c r="C1779" s="465"/>
      <c r="D1779" s="466"/>
      <c r="E1779" s="467"/>
      <c r="F1779" s="209"/>
      <c r="G1779" s="416"/>
      <c r="H1779" s="416"/>
      <c r="I1779" s="416"/>
      <c r="J1779" s="416"/>
    </row>
    <row r="1780" spans="1:10" s="461" customFormat="1" ht="14.25">
      <c r="A1780" s="184"/>
      <c r="B1780" s="479"/>
      <c r="C1780" s="465"/>
      <c r="D1780" s="466"/>
      <c r="E1780" s="467"/>
      <c r="F1780" s="209"/>
      <c r="G1780" s="416"/>
      <c r="H1780" s="416"/>
      <c r="I1780" s="416"/>
      <c r="J1780" s="416"/>
    </row>
    <row r="1781" spans="1:10" s="461" customFormat="1" ht="14.25">
      <c r="A1781" s="184"/>
      <c r="B1781" s="479"/>
      <c r="C1781" s="465"/>
      <c r="D1781" s="466"/>
      <c r="E1781" s="467"/>
      <c r="F1781" s="209"/>
      <c r="G1781" s="416"/>
      <c r="H1781" s="416"/>
      <c r="I1781" s="416"/>
      <c r="J1781" s="416"/>
    </row>
    <row r="1782" spans="1:10" s="461" customFormat="1" ht="14.25">
      <c r="A1782" s="184"/>
      <c r="B1782" s="479"/>
      <c r="C1782" s="465"/>
      <c r="D1782" s="466"/>
      <c r="E1782" s="467"/>
      <c r="F1782" s="209"/>
      <c r="G1782" s="416"/>
      <c r="H1782" s="416"/>
      <c r="I1782" s="416"/>
      <c r="J1782" s="416"/>
    </row>
    <row r="1783" spans="1:10" s="461" customFormat="1" ht="14.25">
      <c r="A1783" s="184"/>
      <c r="B1783" s="479"/>
      <c r="C1783" s="465"/>
      <c r="D1783" s="466"/>
      <c r="E1783" s="467"/>
      <c r="F1783" s="209"/>
      <c r="G1783" s="416"/>
      <c r="H1783" s="416"/>
      <c r="I1783" s="416"/>
      <c r="J1783" s="416"/>
    </row>
    <row r="1784" spans="1:10" s="461" customFormat="1" ht="14.25">
      <c r="A1784" s="184"/>
      <c r="B1784" s="479"/>
      <c r="C1784" s="465"/>
      <c r="D1784" s="466"/>
      <c r="E1784" s="467"/>
      <c r="F1784" s="209"/>
      <c r="G1784" s="416"/>
      <c r="H1784" s="416"/>
      <c r="I1784" s="416"/>
      <c r="J1784" s="416"/>
    </row>
    <row r="1785" spans="1:10" s="461" customFormat="1" ht="14.25">
      <c r="A1785" s="184"/>
      <c r="B1785" s="479"/>
      <c r="C1785" s="465"/>
      <c r="D1785" s="466"/>
      <c r="E1785" s="467"/>
      <c r="F1785" s="209"/>
      <c r="G1785" s="416"/>
      <c r="H1785" s="416"/>
      <c r="I1785" s="416"/>
      <c r="J1785" s="416"/>
    </row>
    <row r="1786" spans="1:10" s="461" customFormat="1" ht="14.25">
      <c r="A1786" s="184"/>
      <c r="B1786" s="479"/>
      <c r="C1786" s="465"/>
      <c r="D1786" s="466"/>
      <c r="E1786" s="467"/>
      <c r="F1786" s="209"/>
      <c r="G1786" s="416"/>
      <c r="H1786" s="416"/>
      <c r="I1786" s="416"/>
      <c r="J1786" s="416"/>
    </row>
    <row r="1787" spans="1:10" s="461" customFormat="1" ht="14.25">
      <c r="A1787" s="184"/>
      <c r="B1787" s="479"/>
      <c r="C1787" s="465"/>
      <c r="D1787" s="466"/>
      <c r="E1787" s="467"/>
      <c r="F1787" s="209"/>
      <c r="G1787" s="416"/>
      <c r="H1787" s="416"/>
      <c r="I1787" s="416"/>
      <c r="J1787" s="416"/>
    </row>
    <row r="1788" spans="1:10" s="461" customFormat="1" ht="14.25">
      <c r="A1788" s="184"/>
      <c r="B1788" s="479"/>
      <c r="C1788" s="465"/>
      <c r="D1788" s="466"/>
      <c r="E1788" s="467"/>
      <c r="F1788" s="209"/>
      <c r="G1788" s="416"/>
      <c r="H1788" s="416"/>
      <c r="I1788" s="416"/>
      <c r="J1788" s="416"/>
    </row>
    <row r="1789" spans="1:10" s="461" customFormat="1" ht="14.25">
      <c r="A1789" s="184"/>
      <c r="B1789" s="479"/>
      <c r="C1789" s="465"/>
      <c r="D1789" s="466"/>
      <c r="E1789" s="467"/>
      <c r="F1789" s="209"/>
      <c r="G1789" s="416"/>
      <c r="H1789" s="416"/>
      <c r="I1789" s="416"/>
      <c r="J1789" s="416"/>
    </row>
    <row r="1790" spans="1:10" s="461" customFormat="1" ht="14.25">
      <c r="A1790" s="184"/>
      <c r="B1790" s="479"/>
      <c r="C1790" s="465"/>
      <c r="D1790" s="466"/>
      <c r="E1790" s="467"/>
      <c r="F1790" s="209"/>
      <c r="G1790" s="416"/>
      <c r="H1790" s="416"/>
      <c r="I1790" s="416"/>
      <c r="J1790" s="416"/>
    </row>
    <row r="1791" spans="1:10" s="461" customFormat="1" ht="14.25">
      <c r="A1791" s="184"/>
      <c r="B1791" s="479"/>
      <c r="C1791" s="465"/>
      <c r="D1791" s="466"/>
      <c r="E1791" s="467"/>
      <c r="F1791" s="209"/>
      <c r="G1791" s="416"/>
      <c r="H1791" s="416"/>
      <c r="I1791" s="416"/>
      <c r="J1791" s="416"/>
    </row>
    <row r="1792" spans="1:10" s="461" customFormat="1" ht="14.25">
      <c r="A1792" s="184"/>
      <c r="B1792" s="479"/>
      <c r="C1792" s="465"/>
      <c r="D1792" s="466"/>
      <c r="E1792" s="467"/>
      <c r="F1792" s="209"/>
      <c r="G1792" s="416"/>
      <c r="H1792" s="416"/>
      <c r="I1792" s="416"/>
      <c r="J1792" s="416"/>
    </row>
    <row r="1793" spans="1:10" s="461" customFormat="1" ht="14.25">
      <c r="A1793" s="184"/>
      <c r="B1793" s="479"/>
      <c r="C1793" s="465"/>
      <c r="D1793" s="466"/>
      <c r="E1793" s="467"/>
      <c r="F1793" s="209"/>
      <c r="G1793" s="416"/>
      <c r="H1793" s="416"/>
      <c r="I1793" s="416"/>
      <c r="J1793" s="416"/>
    </row>
    <row r="1794" spans="1:10" s="461" customFormat="1" ht="14.25">
      <c r="A1794" s="184"/>
      <c r="B1794" s="479"/>
      <c r="C1794" s="465"/>
      <c r="D1794" s="466"/>
      <c r="E1794" s="467"/>
      <c r="F1794" s="209"/>
      <c r="G1794" s="416"/>
      <c r="H1794" s="416"/>
      <c r="I1794" s="416"/>
      <c r="J1794" s="416"/>
    </row>
    <row r="1795" spans="1:10" s="461" customFormat="1" ht="14.25">
      <c r="A1795" s="184"/>
      <c r="B1795" s="479"/>
      <c r="C1795" s="465"/>
      <c r="D1795" s="466"/>
      <c r="E1795" s="467"/>
      <c r="F1795" s="209"/>
      <c r="G1795" s="416"/>
      <c r="H1795" s="416"/>
      <c r="I1795" s="416"/>
      <c r="J1795" s="416"/>
    </row>
    <row r="1796" spans="1:10" s="461" customFormat="1" ht="14.25">
      <c r="A1796" s="184"/>
      <c r="B1796" s="479"/>
      <c r="C1796" s="465"/>
      <c r="D1796" s="466"/>
      <c r="E1796" s="467"/>
      <c r="F1796" s="209"/>
      <c r="G1796" s="416"/>
      <c r="H1796" s="416"/>
      <c r="I1796" s="416"/>
      <c r="J1796" s="416"/>
    </row>
    <row r="1797" spans="1:10" s="461" customFormat="1" ht="14.25">
      <c r="A1797" s="184"/>
      <c r="B1797" s="479"/>
      <c r="C1797" s="465"/>
      <c r="D1797" s="466"/>
      <c r="E1797" s="467"/>
      <c r="F1797" s="209"/>
      <c r="G1797" s="416"/>
      <c r="H1797" s="416"/>
      <c r="I1797" s="416"/>
      <c r="J1797" s="416"/>
    </row>
    <row r="1798" spans="1:10" s="461" customFormat="1" ht="14.25">
      <c r="A1798" s="184"/>
      <c r="B1798" s="479"/>
      <c r="C1798" s="465"/>
      <c r="D1798" s="466"/>
      <c r="E1798" s="467"/>
      <c r="F1798" s="209"/>
      <c r="G1798" s="416"/>
      <c r="H1798" s="416"/>
      <c r="I1798" s="416"/>
      <c r="J1798" s="416"/>
    </row>
    <row r="1799" spans="1:10" s="461" customFormat="1" ht="14.25">
      <c r="A1799" s="184"/>
      <c r="B1799" s="479"/>
      <c r="C1799" s="465"/>
      <c r="D1799" s="466"/>
      <c r="E1799" s="467"/>
      <c r="F1799" s="209"/>
      <c r="G1799" s="416"/>
      <c r="H1799" s="416"/>
      <c r="I1799" s="416"/>
      <c r="J1799" s="416"/>
    </row>
    <row r="1800" spans="1:10" s="461" customFormat="1" ht="14.25">
      <c r="A1800" s="184"/>
      <c r="B1800" s="479"/>
      <c r="C1800" s="465"/>
      <c r="D1800" s="466"/>
      <c r="E1800" s="467"/>
      <c r="F1800" s="209"/>
      <c r="G1800" s="416"/>
      <c r="H1800" s="416"/>
      <c r="I1800" s="416"/>
      <c r="J1800" s="416"/>
    </row>
    <row r="1801" spans="1:10" s="461" customFormat="1" ht="14.25">
      <c r="A1801" s="184"/>
      <c r="B1801" s="479"/>
      <c r="C1801" s="465"/>
      <c r="D1801" s="466"/>
      <c r="E1801" s="467"/>
      <c r="F1801" s="209"/>
      <c r="G1801" s="416"/>
      <c r="H1801" s="416"/>
      <c r="I1801" s="416"/>
      <c r="J1801" s="416"/>
    </row>
    <row r="1802" spans="1:10" s="461" customFormat="1" ht="14.25">
      <c r="A1802" s="184"/>
      <c r="B1802" s="479"/>
      <c r="C1802" s="465"/>
      <c r="D1802" s="466"/>
      <c r="E1802" s="467"/>
      <c r="F1802" s="209"/>
      <c r="G1802" s="416"/>
      <c r="H1802" s="416"/>
      <c r="I1802" s="416"/>
      <c r="J1802" s="416"/>
    </row>
    <row r="1803" spans="1:10" s="461" customFormat="1" ht="14.25">
      <c r="A1803" s="184"/>
      <c r="B1803" s="479"/>
      <c r="C1803" s="465"/>
      <c r="D1803" s="466"/>
      <c r="E1803" s="467"/>
      <c r="F1803" s="209"/>
      <c r="G1803" s="416"/>
      <c r="H1803" s="416"/>
      <c r="I1803" s="416"/>
      <c r="J1803" s="416"/>
    </row>
    <row r="1804" spans="1:10" s="461" customFormat="1" ht="14.25">
      <c r="A1804" s="184"/>
      <c r="B1804" s="479"/>
      <c r="C1804" s="465"/>
      <c r="D1804" s="466"/>
      <c r="E1804" s="467"/>
      <c r="F1804" s="209"/>
      <c r="G1804" s="416"/>
      <c r="H1804" s="416"/>
      <c r="I1804" s="416"/>
      <c r="J1804" s="416"/>
    </row>
    <row r="1805" spans="1:10" s="461" customFormat="1" ht="14.25">
      <c r="A1805" s="184"/>
      <c r="B1805" s="479"/>
      <c r="C1805" s="465"/>
      <c r="D1805" s="466"/>
      <c r="E1805" s="467"/>
      <c r="F1805" s="209"/>
      <c r="G1805" s="416"/>
      <c r="H1805" s="416"/>
      <c r="I1805" s="416"/>
      <c r="J1805" s="416"/>
    </row>
    <row r="1806" spans="1:10" s="461" customFormat="1" ht="14.25">
      <c r="A1806" s="184"/>
      <c r="B1806" s="479"/>
      <c r="C1806" s="465"/>
      <c r="D1806" s="466"/>
      <c r="E1806" s="467"/>
      <c r="F1806" s="209"/>
      <c r="G1806" s="416"/>
      <c r="H1806" s="416"/>
      <c r="I1806" s="416"/>
      <c r="J1806" s="416"/>
    </row>
    <row r="1807" spans="1:10" s="461" customFormat="1" ht="14.25">
      <c r="A1807" s="184"/>
      <c r="B1807" s="479"/>
      <c r="C1807" s="465"/>
      <c r="D1807" s="466"/>
      <c r="E1807" s="467"/>
      <c r="F1807" s="209"/>
      <c r="G1807" s="416"/>
      <c r="H1807" s="416"/>
      <c r="I1807" s="416"/>
      <c r="J1807" s="416"/>
    </row>
    <row r="1808" spans="1:10" s="461" customFormat="1" ht="14.25">
      <c r="A1808" s="184"/>
      <c r="B1808" s="479"/>
      <c r="C1808" s="465"/>
      <c r="D1808" s="466"/>
      <c r="E1808" s="467"/>
      <c r="F1808" s="209"/>
      <c r="G1808" s="416"/>
      <c r="H1808" s="416"/>
      <c r="I1808" s="416"/>
      <c r="J1808" s="416"/>
    </row>
    <row r="1809" spans="1:10" s="461" customFormat="1" ht="14.25">
      <c r="A1809" s="184"/>
      <c r="B1809" s="479"/>
      <c r="C1809" s="465"/>
      <c r="D1809" s="466"/>
      <c r="E1809" s="467"/>
      <c r="F1809" s="209"/>
      <c r="G1809" s="416"/>
      <c r="H1809" s="416"/>
      <c r="I1809" s="416"/>
      <c r="J1809" s="416"/>
    </row>
    <row r="1810" spans="1:10" s="461" customFormat="1" ht="14.25">
      <c r="A1810" s="184"/>
      <c r="B1810" s="479"/>
      <c r="C1810" s="465"/>
      <c r="D1810" s="466"/>
      <c r="E1810" s="467"/>
      <c r="F1810" s="209"/>
      <c r="G1810" s="416"/>
      <c r="H1810" s="416"/>
      <c r="I1810" s="416"/>
      <c r="J1810" s="416"/>
    </row>
    <row r="1811" spans="1:10" s="461" customFormat="1" ht="14.25">
      <c r="A1811" s="184"/>
      <c r="B1811" s="479"/>
      <c r="C1811" s="465"/>
      <c r="D1811" s="466"/>
      <c r="E1811" s="467"/>
      <c r="F1811" s="209"/>
      <c r="G1811" s="416"/>
      <c r="H1811" s="416"/>
      <c r="I1811" s="416"/>
      <c r="J1811" s="416"/>
    </row>
    <row r="1812" spans="1:10" s="461" customFormat="1" ht="14.25">
      <c r="A1812" s="184"/>
      <c r="B1812" s="479"/>
      <c r="C1812" s="465"/>
      <c r="D1812" s="466"/>
      <c r="E1812" s="467"/>
      <c r="F1812" s="209"/>
      <c r="G1812" s="416"/>
      <c r="H1812" s="416"/>
      <c r="I1812" s="416"/>
      <c r="J1812" s="416"/>
    </row>
    <row r="1813" spans="1:10" s="461" customFormat="1" ht="14.25">
      <c r="A1813" s="184"/>
      <c r="B1813" s="479"/>
      <c r="C1813" s="465"/>
      <c r="D1813" s="466"/>
      <c r="E1813" s="467"/>
      <c r="F1813" s="209"/>
      <c r="G1813" s="416"/>
      <c r="H1813" s="416"/>
      <c r="I1813" s="416"/>
      <c r="J1813" s="416"/>
    </row>
    <row r="1814" spans="1:10" s="461" customFormat="1" ht="14.25">
      <c r="A1814" s="184"/>
      <c r="B1814" s="479"/>
      <c r="C1814" s="465"/>
      <c r="D1814" s="466"/>
      <c r="E1814" s="467"/>
      <c r="F1814" s="209"/>
      <c r="G1814" s="416"/>
      <c r="H1814" s="416"/>
      <c r="I1814" s="416"/>
      <c r="J1814" s="416"/>
    </row>
    <row r="1815" spans="1:10" s="461" customFormat="1" ht="14.25">
      <c r="A1815" s="184"/>
      <c r="B1815" s="479"/>
      <c r="C1815" s="465"/>
      <c r="D1815" s="466"/>
      <c r="E1815" s="467"/>
      <c r="F1815" s="209"/>
      <c r="G1815" s="416"/>
      <c r="H1815" s="416"/>
      <c r="I1815" s="416"/>
      <c r="J1815" s="416"/>
    </row>
    <row r="1816" spans="1:10" s="461" customFormat="1" ht="14.25">
      <c r="A1816" s="184"/>
      <c r="B1816" s="479"/>
      <c r="C1816" s="465"/>
      <c r="D1816" s="466"/>
      <c r="E1816" s="467"/>
      <c r="F1816" s="209"/>
      <c r="G1816" s="416"/>
      <c r="H1816" s="416"/>
      <c r="I1816" s="416"/>
      <c r="J1816" s="416"/>
    </row>
    <row r="1817" spans="1:10" s="461" customFormat="1" ht="14.25">
      <c r="A1817" s="184"/>
      <c r="B1817" s="479"/>
      <c r="C1817" s="465"/>
      <c r="D1817" s="466"/>
      <c r="E1817" s="467"/>
      <c r="F1817" s="209"/>
      <c r="G1817" s="416"/>
      <c r="H1817" s="416"/>
      <c r="I1817" s="416"/>
      <c r="J1817" s="416"/>
    </row>
    <row r="1818" spans="1:10" s="461" customFormat="1" ht="14.25">
      <c r="A1818" s="184"/>
      <c r="B1818" s="479"/>
      <c r="C1818" s="465"/>
      <c r="D1818" s="466"/>
      <c r="E1818" s="467"/>
      <c r="F1818" s="209"/>
      <c r="G1818" s="416"/>
      <c r="H1818" s="416"/>
      <c r="I1818" s="416"/>
      <c r="J1818" s="416"/>
    </row>
    <row r="1819" spans="1:10" s="461" customFormat="1" ht="14.25">
      <c r="A1819" s="184"/>
      <c r="B1819" s="479"/>
      <c r="C1819" s="465"/>
      <c r="D1819" s="466"/>
      <c r="E1819" s="467"/>
      <c r="F1819" s="209"/>
      <c r="G1819" s="416"/>
      <c r="H1819" s="416"/>
      <c r="I1819" s="416"/>
      <c r="J1819" s="416"/>
    </row>
    <row r="1820" spans="1:10" s="461" customFormat="1" ht="14.25">
      <c r="A1820" s="184"/>
      <c r="B1820" s="479"/>
      <c r="C1820" s="465"/>
      <c r="D1820" s="466"/>
      <c r="E1820" s="467"/>
      <c r="F1820" s="209"/>
      <c r="G1820" s="416"/>
      <c r="H1820" s="416"/>
      <c r="I1820" s="416"/>
      <c r="J1820" s="416"/>
    </row>
    <row r="1821" spans="1:10" s="461" customFormat="1" ht="14.25">
      <c r="A1821" s="184"/>
      <c r="B1821" s="479"/>
      <c r="C1821" s="465"/>
      <c r="D1821" s="466"/>
      <c r="E1821" s="467"/>
      <c r="F1821" s="209"/>
      <c r="G1821" s="416"/>
      <c r="H1821" s="416"/>
      <c r="I1821" s="416"/>
      <c r="J1821" s="416"/>
    </row>
    <row r="1822" spans="1:10" s="461" customFormat="1" ht="14.25">
      <c r="A1822" s="184"/>
      <c r="B1822" s="479"/>
      <c r="C1822" s="465"/>
      <c r="D1822" s="466"/>
      <c r="E1822" s="467"/>
      <c r="F1822" s="209"/>
      <c r="G1822" s="416"/>
      <c r="H1822" s="416"/>
      <c r="I1822" s="416"/>
      <c r="J1822" s="416"/>
    </row>
    <row r="1823" spans="1:10" s="461" customFormat="1" ht="14.25">
      <c r="A1823" s="184"/>
      <c r="B1823" s="479"/>
      <c r="C1823" s="465"/>
      <c r="D1823" s="466"/>
      <c r="E1823" s="467"/>
      <c r="F1823" s="209"/>
      <c r="G1823" s="416"/>
      <c r="H1823" s="416"/>
      <c r="I1823" s="416"/>
      <c r="J1823" s="416"/>
    </row>
    <row r="1824" spans="1:10" s="461" customFormat="1" ht="14.25">
      <c r="A1824" s="184"/>
      <c r="B1824" s="479"/>
      <c r="C1824" s="465"/>
      <c r="D1824" s="466"/>
      <c r="E1824" s="467"/>
      <c r="F1824" s="209"/>
      <c r="G1824" s="416"/>
      <c r="H1824" s="416"/>
      <c r="I1824" s="416"/>
      <c r="J1824" s="416"/>
    </row>
    <row r="1825" spans="1:10" s="461" customFormat="1" ht="14.25">
      <c r="A1825" s="184"/>
      <c r="B1825" s="479"/>
      <c r="C1825" s="465"/>
      <c r="D1825" s="466"/>
      <c r="E1825" s="467"/>
      <c r="F1825" s="209"/>
      <c r="G1825" s="416"/>
      <c r="H1825" s="416"/>
      <c r="I1825" s="416"/>
      <c r="J1825" s="416"/>
    </row>
    <row r="1826" spans="1:10" s="461" customFormat="1" ht="14.25">
      <c r="A1826" s="184"/>
      <c r="B1826" s="479"/>
      <c r="C1826" s="465"/>
      <c r="D1826" s="466"/>
      <c r="E1826" s="467"/>
      <c r="F1826" s="209"/>
      <c r="G1826" s="416"/>
      <c r="H1826" s="416"/>
      <c r="I1826" s="416"/>
      <c r="J1826" s="416"/>
    </row>
    <row r="1827" spans="1:10" s="461" customFormat="1" ht="14.25">
      <c r="A1827" s="184"/>
      <c r="B1827" s="479"/>
      <c r="C1827" s="465"/>
      <c r="D1827" s="466"/>
      <c r="E1827" s="467"/>
      <c r="F1827" s="209"/>
      <c r="G1827" s="416"/>
      <c r="H1827" s="416"/>
      <c r="I1827" s="416"/>
      <c r="J1827" s="416"/>
    </row>
    <row r="1828" spans="1:10" s="461" customFormat="1" ht="14.25">
      <c r="A1828" s="184"/>
      <c r="B1828" s="479"/>
      <c r="C1828" s="465"/>
      <c r="D1828" s="466"/>
      <c r="E1828" s="467"/>
      <c r="F1828" s="209"/>
      <c r="G1828" s="416"/>
      <c r="H1828" s="416"/>
      <c r="I1828" s="416"/>
      <c r="J1828" s="416"/>
    </row>
    <row r="1829" spans="1:10" s="461" customFormat="1" ht="14.25">
      <c r="A1829" s="184"/>
      <c r="B1829" s="479"/>
      <c r="C1829" s="465"/>
      <c r="D1829" s="466"/>
      <c r="E1829" s="467"/>
      <c r="F1829" s="209"/>
      <c r="G1829" s="416"/>
      <c r="H1829" s="416"/>
      <c r="I1829" s="416"/>
      <c r="J1829" s="416"/>
    </row>
    <row r="1830" spans="1:10" s="461" customFormat="1" ht="14.25">
      <c r="A1830" s="184"/>
      <c r="B1830" s="479"/>
      <c r="C1830" s="465"/>
      <c r="D1830" s="466"/>
      <c r="E1830" s="467"/>
      <c r="F1830" s="209"/>
      <c r="G1830" s="416"/>
      <c r="H1830" s="416"/>
      <c r="I1830" s="416"/>
      <c r="J1830" s="416"/>
    </row>
    <row r="1831" spans="1:10" s="461" customFormat="1" ht="14.25">
      <c r="A1831" s="184"/>
      <c r="B1831" s="479"/>
      <c r="C1831" s="465"/>
      <c r="D1831" s="466"/>
      <c r="E1831" s="467"/>
      <c r="F1831" s="209"/>
      <c r="G1831" s="416"/>
      <c r="H1831" s="416"/>
      <c r="I1831" s="416"/>
      <c r="J1831" s="416"/>
    </row>
    <row r="1832" spans="1:10" s="461" customFormat="1" ht="14.25">
      <c r="A1832" s="184"/>
      <c r="B1832" s="479"/>
      <c r="C1832" s="465"/>
      <c r="D1832" s="466"/>
      <c r="E1832" s="467"/>
      <c r="F1832" s="209"/>
      <c r="G1832" s="416"/>
      <c r="H1832" s="416"/>
      <c r="I1832" s="416"/>
      <c r="J1832" s="416"/>
    </row>
    <row r="1833" spans="1:10" s="461" customFormat="1" ht="14.25">
      <c r="A1833" s="184"/>
      <c r="B1833" s="479"/>
      <c r="C1833" s="465"/>
      <c r="D1833" s="466"/>
      <c r="E1833" s="467"/>
      <c r="F1833" s="209"/>
      <c r="G1833" s="416"/>
      <c r="H1833" s="416"/>
      <c r="I1833" s="416"/>
      <c r="J1833" s="416"/>
    </row>
    <row r="1834" spans="1:10" s="461" customFormat="1" ht="14.25">
      <c r="A1834" s="184"/>
      <c r="B1834" s="479"/>
      <c r="C1834" s="465"/>
      <c r="D1834" s="466"/>
      <c r="E1834" s="467"/>
      <c r="F1834" s="209"/>
      <c r="G1834" s="416"/>
      <c r="H1834" s="416"/>
      <c r="I1834" s="416"/>
      <c r="J1834" s="416"/>
    </row>
    <row r="1835" spans="1:10" s="461" customFormat="1" ht="14.25">
      <c r="A1835" s="184"/>
      <c r="B1835" s="479"/>
      <c r="C1835" s="465"/>
      <c r="D1835" s="466"/>
      <c r="E1835" s="467"/>
      <c r="F1835" s="209"/>
      <c r="G1835" s="416"/>
      <c r="H1835" s="416"/>
      <c r="I1835" s="416"/>
      <c r="J1835" s="416"/>
    </row>
    <row r="1836" spans="1:10" s="461" customFormat="1" ht="14.25">
      <c r="A1836" s="184"/>
      <c r="B1836" s="479"/>
      <c r="C1836" s="465"/>
      <c r="D1836" s="466"/>
      <c r="E1836" s="467"/>
      <c r="F1836" s="209"/>
      <c r="G1836" s="416"/>
      <c r="H1836" s="416"/>
      <c r="I1836" s="416"/>
      <c r="J1836" s="416"/>
    </row>
    <row r="1837" spans="1:10" s="461" customFormat="1" ht="14.25">
      <c r="A1837" s="184"/>
      <c r="B1837" s="479"/>
      <c r="C1837" s="465"/>
      <c r="D1837" s="466"/>
      <c r="E1837" s="467"/>
      <c r="F1837" s="209"/>
      <c r="G1837" s="416"/>
      <c r="H1837" s="416"/>
      <c r="I1837" s="416"/>
      <c r="J1837" s="416"/>
    </row>
    <row r="1838" spans="1:10" s="461" customFormat="1" ht="14.25">
      <c r="A1838" s="184"/>
      <c r="B1838" s="479"/>
      <c r="C1838" s="465"/>
      <c r="D1838" s="466"/>
      <c r="E1838" s="467"/>
      <c r="F1838" s="209"/>
      <c r="G1838" s="416"/>
      <c r="H1838" s="416"/>
      <c r="I1838" s="416"/>
      <c r="J1838" s="416"/>
    </row>
    <row r="1839" spans="1:10" s="461" customFormat="1" ht="14.25">
      <c r="A1839" s="184"/>
      <c r="B1839" s="479"/>
      <c r="C1839" s="465"/>
      <c r="D1839" s="466"/>
      <c r="E1839" s="467"/>
      <c r="F1839" s="209"/>
      <c r="G1839" s="416"/>
      <c r="H1839" s="416"/>
      <c r="I1839" s="416"/>
      <c r="J1839" s="416"/>
    </row>
    <row r="1840" spans="1:10" s="461" customFormat="1" ht="14.25">
      <c r="A1840" s="184"/>
      <c r="B1840" s="479"/>
      <c r="C1840" s="465"/>
      <c r="D1840" s="466"/>
      <c r="E1840" s="467"/>
      <c r="F1840" s="209"/>
      <c r="G1840" s="416"/>
      <c r="H1840" s="416"/>
      <c r="I1840" s="416"/>
      <c r="J1840" s="416"/>
    </row>
    <row r="1841" spans="1:10" s="461" customFormat="1" ht="14.25">
      <c r="A1841" s="184"/>
      <c r="B1841" s="479"/>
      <c r="C1841" s="465"/>
      <c r="D1841" s="466"/>
      <c r="E1841" s="467"/>
      <c r="F1841" s="209"/>
      <c r="G1841" s="416"/>
      <c r="H1841" s="416"/>
      <c r="I1841" s="416"/>
      <c r="J1841" s="416"/>
    </row>
    <row r="1842" spans="1:10" s="461" customFormat="1" ht="14.25">
      <c r="A1842" s="184"/>
      <c r="B1842" s="479"/>
      <c r="C1842" s="465"/>
      <c r="D1842" s="466"/>
      <c r="E1842" s="467"/>
      <c r="F1842" s="209"/>
      <c r="G1842" s="416"/>
      <c r="H1842" s="416"/>
      <c r="I1842" s="416"/>
      <c r="J1842" s="416"/>
    </row>
    <row r="1843" spans="1:10" s="461" customFormat="1" ht="14.25">
      <c r="A1843" s="184"/>
      <c r="B1843" s="479"/>
      <c r="C1843" s="465"/>
      <c r="D1843" s="466"/>
      <c r="E1843" s="467"/>
      <c r="F1843" s="209"/>
      <c r="G1843" s="416"/>
      <c r="H1843" s="416"/>
      <c r="I1843" s="416"/>
      <c r="J1843" s="416"/>
    </row>
    <row r="1844" spans="1:10" s="461" customFormat="1" ht="14.25">
      <c r="A1844" s="184"/>
      <c r="B1844" s="479"/>
      <c r="C1844" s="465"/>
      <c r="D1844" s="466"/>
      <c r="E1844" s="467"/>
      <c r="F1844" s="209"/>
      <c r="G1844" s="416"/>
      <c r="H1844" s="416"/>
      <c r="I1844" s="416"/>
      <c r="J1844" s="416"/>
    </row>
    <row r="1845" spans="1:10" s="461" customFormat="1" ht="14.25">
      <c r="A1845" s="184"/>
      <c r="B1845" s="479"/>
      <c r="C1845" s="465"/>
      <c r="D1845" s="466"/>
      <c r="E1845" s="467"/>
      <c r="F1845" s="209"/>
      <c r="G1845" s="416"/>
      <c r="H1845" s="416"/>
      <c r="I1845" s="416"/>
      <c r="J1845" s="416"/>
    </row>
    <row r="1846" spans="1:10" s="461" customFormat="1" ht="14.25">
      <c r="A1846" s="184"/>
      <c r="B1846" s="479"/>
      <c r="C1846" s="465"/>
      <c r="D1846" s="466"/>
      <c r="E1846" s="467"/>
      <c r="F1846" s="209"/>
      <c r="G1846" s="416"/>
      <c r="H1846" s="416"/>
      <c r="I1846" s="416"/>
      <c r="J1846" s="416"/>
    </row>
    <row r="1847" spans="1:10" s="461" customFormat="1" ht="14.25">
      <c r="A1847" s="184"/>
      <c r="B1847" s="479"/>
      <c r="C1847" s="465"/>
      <c r="D1847" s="466"/>
      <c r="E1847" s="467"/>
      <c r="F1847" s="209"/>
      <c r="G1847" s="416"/>
      <c r="H1847" s="416"/>
      <c r="I1847" s="416"/>
      <c r="J1847" s="416"/>
    </row>
    <row r="1848" spans="1:10" s="461" customFormat="1" ht="14.25">
      <c r="A1848" s="184"/>
      <c r="B1848" s="479"/>
      <c r="C1848" s="465"/>
      <c r="D1848" s="466"/>
      <c r="E1848" s="467"/>
      <c r="F1848" s="209"/>
      <c r="G1848" s="416"/>
      <c r="H1848" s="416"/>
      <c r="I1848" s="416"/>
      <c r="J1848" s="416"/>
    </row>
    <row r="1849" spans="1:10" s="461" customFormat="1" ht="14.25">
      <c r="A1849" s="184"/>
      <c r="B1849" s="479"/>
      <c r="C1849" s="465"/>
      <c r="D1849" s="466"/>
      <c r="E1849" s="467"/>
      <c r="F1849" s="209"/>
      <c r="G1849" s="416"/>
      <c r="H1849" s="416"/>
      <c r="I1849" s="416"/>
      <c r="J1849" s="416"/>
    </row>
    <row r="1850" spans="1:10" s="461" customFormat="1" ht="14.25">
      <c r="A1850" s="184"/>
      <c r="B1850" s="479"/>
      <c r="C1850" s="465"/>
      <c r="D1850" s="466"/>
      <c r="E1850" s="467"/>
      <c r="F1850" s="209"/>
      <c r="G1850" s="416"/>
      <c r="H1850" s="416"/>
      <c r="I1850" s="416"/>
      <c r="J1850" s="416"/>
    </row>
    <row r="1851" spans="1:10" s="461" customFormat="1" ht="14.25">
      <c r="A1851" s="184"/>
      <c r="B1851" s="479"/>
      <c r="C1851" s="465"/>
      <c r="D1851" s="466"/>
      <c r="E1851" s="467"/>
      <c r="F1851" s="209"/>
      <c r="G1851" s="416"/>
      <c r="H1851" s="416"/>
      <c r="I1851" s="416"/>
      <c r="J1851" s="416"/>
    </row>
    <row r="1852" spans="1:10" s="461" customFormat="1" ht="14.25">
      <c r="A1852" s="184"/>
      <c r="B1852" s="479"/>
      <c r="C1852" s="465"/>
      <c r="D1852" s="466"/>
      <c r="E1852" s="467"/>
      <c r="F1852" s="209"/>
      <c r="G1852" s="416"/>
      <c r="H1852" s="416"/>
      <c r="I1852" s="416"/>
      <c r="J1852" s="416"/>
    </row>
    <row r="1853" spans="1:10" s="461" customFormat="1" ht="14.25">
      <c r="A1853" s="184"/>
      <c r="B1853" s="479"/>
      <c r="C1853" s="465"/>
      <c r="D1853" s="466"/>
      <c r="E1853" s="467"/>
      <c r="F1853" s="209"/>
      <c r="G1853" s="416"/>
      <c r="H1853" s="416"/>
      <c r="I1853" s="416"/>
      <c r="J1853" s="416"/>
    </row>
    <row r="1854" spans="1:10" s="461" customFormat="1" ht="14.25">
      <c r="A1854" s="184"/>
      <c r="B1854" s="479"/>
      <c r="C1854" s="465"/>
      <c r="D1854" s="466"/>
      <c r="E1854" s="467"/>
      <c r="F1854" s="209"/>
      <c r="G1854" s="416"/>
      <c r="H1854" s="416"/>
      <c r="I1854" s="416"/>
      <c r="J1854" s="416"/>
    </row>
    <row r="1855" spans="1:10" s="461" customFormat="1" ht="14.25">
      <c r="A1855" s="184"/>
      <c r="B1855" s="479"/>
      <c r="C1855" s="465"/>
      <c r="D1855" s="466"/>
      <c r="E1855" s="467"/>
      <c r="F1855" s="209"/>
      <c r="G1855" s="416"/>
      <c r="H1855" s="416"/>
      <c r="I1855" s="416"/>
      <c r="J1855" s="416"/>
    </row>
    <row r="1856" spans="1:10" s="461" customFormat="1" ht="14.25">
      <c r="A1856" s="184"/>
      <c r="B1856" s="479"/>
      <c r="C1856" s="465"/>
      <c r="D1856" s="466"/>
      <c r="E1856" s="467"/>
      <c r="F1856" s="209"/>
      <c r="G1856" s="416"/>
      <c r="H1856" s="416"/>
      <c r="I1856" s="416"/>
      <c r="J1856" s="416"/>
    </row>
    <row r="1857" spans="1:10" s="461" customFormat="1" ht="14.25">
      <c r="A1857" s="184"/>
      <c r="B1857" s="479"/>
      <c r="C1857" s="465"/>
      <c r="D1857" s="466"/>
      <c r="E1857" s="467"/>
      <c r="F1857" s="209"/>
      <c r="G1857" s="416"/>
      <c r="H1857" s="416"/>
      <c r="I1857" s="416"/>
      <c r="J1857" s="416"/>
    </row>
    <row r="1858" spans="1:10" s="461" customFormat="1" ht="14.25">
      <c r="A1858" s="184"/>
      <c r="B1858" s="479"/>
      <c r="C1858" s="465"/>
      <c r="D1858" s="466"/>
      <c r="E1858" s="467"/>
      <c r="F1858" s="209"/>
      <c r="G1858" s="416"/>
      <c r="H1858" s="416"/>
      <c r="I1858" s="416"/>
      <c r="J1858" s="416"/>
    </row>
    <row r="1859" spans="1:10" s="461" customFormat="1" ht="14.25">
      <c r="A1859" s="184"/>
      <c r="B1859" s="479"/>
      <c r="C1859" s="465"/>
      <c r="D1859" s="466"/>
      <c r="E1859" s="467"/>
      <c r="F1859" s="209"/>
      <c r="G1859" s="416"/>
      <c r="H1859" s="416"/>
      <c r="I1859" s="416"/>
      <c r="J1859" s="416"/>
    </row>
    <row r="1860" spans="1:10" s="461" customFormat="1" ht="14.25">
      <c r="A1860" s="184"/>
      <c r="B1860" s="479"/>
      <c r="C1860" s="465"/>
      <c r="D1860" s="466"/>
      <c r="E1860" s="467"/>
      <c r="F1860" s="209"/>
      <c r="G1860" s="416"/>
      <c r="H1860" s="416"/>
      <c r="I1860" s="416"/>
      <c r="J1860" s="416"/>
    </row>
    <row r="1861" spans="1:10" s="461" customFormat="1" ht="14.25">
      <c r="A1861" s="184"/>
      <c r="B1861" s="479"/>
      <c r="C1861" s="465"/>
      <c r="D1861" s="466"/>
      <c r="E1861" s="467"/>
      <c r="F1861" s="209"/>
      <c r="G1861" s="416"/>
      <c r="H1861" s="416"/>
      <c r="I1861" s="416"/>
      <c r="J1861" s="416"/>
    </row>
    <row r="1862" spans="1:10" s="461" customFormat="1" ht="14.25">
      <c r="A1862" s="184"/>
      <c r="B1862" s="479"/>
      <c r="C1862" s="465"/>
      <c r="D1862" s="466"/>
      <c r="E1862" s="467"/>
      <c r="F1862" s="209"/>
      <c r="G1862" s="416"/>
      <c r="H1862" s="416"/>
      <c r="I1862" s="416"/>
      <c r="J1862" s="416"/>
    </row>
    <row r="1863" spans="1:10" s="461" customFormat="1" ht="14.25">
      <c r="A1863" s="184"/>
      <c r="B1863" s="479"/>
      <c r="C1863" s="465"/>
      <c r="D1863" s="466"/>
      <c r="E1863" s="467"/>
      <c r="F1863" s="209"/>
      <c r="G1863" s="416"/>
      <c r="H1863" s="416"/>
      <c r="I1863" s="416"/>
      <c r="J1863" s="416"/>
    </row>
    <row r="1864" spans="1:10" s="461" customFormat="1" ht="14.25">
      <c r="A1864" s="184"/>
      <c r="B1864" s="479"/>
      <c r="C1864" s="465"/>
      <c r="D1864" s="466"/>
      <c r="E1864" s="467"/>
      <c r="F1864" s="209"/>
      <c r="G1864" s="416"/>
      <c r="H1864" s="416"/>
      <c r="I1864" s="416"/>
      <c r="J1864" s="416"/>
    </row>
    <row r="1865" spans="1:10" s="461" customFormat="1" ht="14.25">
      <c r="A1865" s="184"/>
      <c r="B1865" s="479"/>
      <c r="C1865" s="465"/>
      <c r="D1865" s="466"/>
      <c r="E1865" s="467"/>
      <c r="F1865" s="209"/>
      <c r="G1865" s="416"/>
      <c r="H1865" s="416"/>
      <c r="I1865" s="416"/>
      <c r="J1865" s="416"/>
    </row>
    <row r="1866" spans="1:10" s="461" customFormat="1" ht="14.25">
      <c r="A1866" s="184"/>
      <c r="B1866" s="479"/>
      <c r="C1866" s="465"/>
      <c r="D1866" s="466"/>
      <c r="E1866" s="467"/>
      <c r="F1866" s="209"/>
      <c r="G1866" s="416"/>
      <c r="H1866" s="416"/>
      <c r="I1866" s="416"/>
      <c r="J1866" s="416"/>
    </row>
    <row r="1867" spans="1:10" s="461" customFormat="1" ht="14.25">
      <c r="A1867" s="184"/>
      <c r="B1867" s="479"/>
      <c r="C1867" s="465"/>
      <c r="D1867" s="466"/>
      <c r="E1867" s="467"/>
      <c r="F1867" s="209"/>
      <c r="G1867" s="416"/>
      <c r="H1867" s="416"/>
      <c r="I1867" s="416"/>
      <c r="J1867" s="416"/>
    </row>
    <row r="1868" spans="1:10" s="461" customFormat="1" ht="14.25">
      <c r="A1868" s="184"/>
      <c r="B1868" s="479"/>
      <c r="C1868" s="465"/>
      <c r="D1868" s="466"/>
      <c r="E1868" s="467"/>
      <c r="F1868" s="209"/>
      <c r="G1868" s="416"/>
      <c r="H1868" s="416"/>
      <c r="I1868" s="416"/>
      <c r="J1868" s="416"/>
    </row>
    <row r="1869" spans="1:10" s="461" customFormat="1" ht="14.25">
      <c r="A1869" s="184"/>
      <c r="B1869" s="479"/>
      <c r="C1869" s="465"/>
      <c r="D1869" s="466"/>
      <c r="E1869" s="467"/>
      <c r="F1869" s="209"/>
      <c r="G1869" s="416"/>
      <c r="H1869" s="416"/>
      <c r="I1869" s="416"/>
      <c r="J1869" s="416"/>
    </row>
    <row r="1870" spans="1:10" s="461" customFormat="1" ht="14.25">
      <c r="A1870" s="184"/>
      <c r="B1870" s="479"/>
      <c r="C1870" s="465"/>
      <c r="D1870" s="466"/>
      <c r="E1870" s="467"/>
      <c r="F1870" s="209"/>
      <c r="G1870" s="416"/>
      <c r="H1870" s="416"/>
      <c r="I1870" s="416"/>
      <c r="J1870" s="416"/>
    </row>
    <row r="1871" spans="1:10" s="461" customFormat="1" ht="14.25">
      <c r="A1871" s="184"/>
      <c r="B1871" s="479"/>
      <c r="C1871" s="465"/>
      <c r="D1871" s="466"/>
      <c r="E1871" s="467"/>
      <c r="F1871" s="209"/>
      <c r="G1871" s="416"/>
      <c r="H1871" s="416"/>
      <c r="I1871" s="416"/>
      <c r="J1871" s="416"/>
    </row>
    <row r="1872" spans="1:10" s="461" customFormat="1" ht="14.25">
      <c r="A1872" s="184"/>
      <c r="B1872" s="479"/>
      <c r="C1872" s="465"/>
      <c r="D1872" s="466"/>
      <c r="E1872" s="467"/>
      <c r="F1872" s="209"/>
      <c r="G1872" s="416"/>
      <c r="H1872" s="416"/>
      <c r="I1872" s="416"/>
      <c r="J1872" s="416"/>
    </row>
    <row r="1873" spans="1:10" s="461" customFormat="1" ht="14.25">
      <c r="A1873" s="184"/>
      <c r="B1873" s="479"/>
      <c r="C1873" s="465"/>
      <c r="D1873" s="466"/>
      <c r="E1873" s="467"/>
      <c r="F1873" s="209"/>
      <c r="G1873" s="416"/>
      <c r="H1873" s="416"/>
      <c r="I1873" s="416"/>
      <c r="J1873" s="416"/>
    </row>
    <row r="1874" spans="1:10" s="461" customFormat="1" ht="14.25">
      <c r="A1874" s="184"/>
      <c r="B1874" s="479"/>
      <c r="C1874" s="465"/>
      <c r="D1874" s="466"/>
      <c r="E1874" s="467"/>
      <c r="F1874" s="209"/>
      <c r="G1874" s="416"/>
      <c r="H1874" s="416"/>
      <c r="I1874" s="416"/>
      <c r="J1874" s="416"/>
    </row>
    <row r="1875" spans="1:10" s="461" customFormat="1" ht="14.25">
      <c r="A1875" s="184"/>
      <c r="B1875" s="479"/>
      <c r="C1875" s="465"/>
      <c r="D1875" s="466"/>
      <c r="E1875" s="467"/>
      <c r="F1875" s="209"/>
      <c r="G1875" s="416"/>
      <c r="H1875" s="416"/>
      <c r="I1875" s="416"/>
      <c r="J1875" s="416"/>
    </row>
    <row r="1876" spans="1:10" s="461" customFormat="1" ht="14.25">
      <c r="A1876" s="184"/>
      <c r="B1876" s="479"/>
      <c r="C1876" s="465"/>
      <c r="D1876" s="466"/>
      <c r="E1876" s="467"/>
      <c r="F1876" s="209"/>
      <c r="G1876" s="416"/>
      <c r="H1876" s="416"/>
      <c r="I1876" s="416"/>
      <c r="J1876" s="416"/>
    </row>
    <row r="1877" spans="1:10" s="461" customFormat="1" ht="14.25">
      <c r="A1877" s="184"/>
      <c r="B1877" s="479"/>
      <c r="C1877" s="465"/>
      <c r="D1877" s="466"/>
      <c r="E1877" s="467"/>
      <c r="F1877" s="209"/>
      <c r="G1877" s="416"/>
      <c r="H1877" s="416"/>
      <c r="I1877" s="416"/>
      <c r="J1877" s="416"/>
    </row>
    <row r="1878" spans="1:10" s="461" customFormat="1" ht="14.25">
      <c r="A1878" s="184"/>
      <c r="B1878" s="479"/>
      <c r="C1878" s="465"/>
      <c r="D1878" s="466"/>
      <c r="E1878" s="467"/>
      <c r="F1878" s="209"/>
      <c r="G1878" s="416"/>
      <c r="H1878" s="416"/>
      <c r="I1878" s="416"/>
      <c r="J1878" s="416"/>
    </row>
    <row r="1879" spans="1:10" s="461" customFormat="1" ht="14.25">
      <c r="A1879" s="184"/>
      <c r="B1879" s="479"/>
      <c r="C1879" s="465"/>
      <c r="D1879" s="466"/>
      <c r="E1879" s="467"/>
      <c r="F1879" s="209"/>
      <c r="G1879" s="416"/>
      <c r="H1879" s="416"/>
      <c r="I1879" s="416"/>
      <c r="J1879" s="416"/>
    </row>
    <row r="1880" spans="1:10" s="461" customFormat="1" ht="14.25">
      <c r="A1880" s="184"/>
      <c r="B1880" s="479"/>
      <c r="C1880" s="465"/>
      <c r="D1880" s="466"/>
      <c r="E1880" s="467"/>
      <c r="F1880" s="209"/>
      <c r="G1880" s="416"/>
      <c r="H1880" s="416"/>
      <c r="I1880" s="416"/>
      <c r="J1880" s="416"/>
    </row>
    <row r="1881" spans="1:10" s="461" customFormat="1" ht="14.25">
      <c r="A1881" s="184"/>
      <c r="B1881" s="479"/>
      <c r="C1881" s="465"/>
      <c r="D1881" s="466"/>
      <c r="E1881" s="467"/>
      <c r="F1881" s="209"/>
      <c r="G1881" s="416"/>
      <c r="H1881" s="416"/>
      <c r="I1881" s="416"/>
      <c r="J1881" s="416"/>
    </row>
    <row r="1882" spans="1:10" s="461" customFormat="1" ht="14.25">
      <c r="A1882" s="184"/>
      <c r="B1882" s="479"/>
      <c r="C1882" s="465"/>
      <c r="D1882" s="466"/>
      <c r="E1882" s="467"/>
      <c r="F1882" s="209"/>
      <c r="G1882" s="416"/>
      <c r="H1882" s="416"/>
      <c r="I1882" s="416"/>
      <c r="J1882" s="416"/>
    </row>
    <row r="1883" spans="1:10" s="461" customFormat="1" ht="14.25">
      <c r="A1883" s="184"/>
      <c r="B1883" s="479"/>
      <c r="C1883" s="465"/>
      <c r="D1883" s="466"/>
      <c r="E1883" s="467"/>
      <c r="F1883" s="209"/>
      <c r="G1883" s="416"/>
      <c r="H1883" s="416"/>
      <c r="I1883" s="416"/>
      <c r="J1883" s="416"/>
    </row>
    <row r="1884" spans="1:10" s="461" customFormat="1" ht="14.25">
      <c r="A1884" s="184"/>
      <c r="B1884" s="479"/>
      <c r="C1884" s="465"/>
      <c r="D1884" s="466"/>
      <c r="E1884" s="467"/>
      <c r="F1884" s="209"/>
      <c r="G1884" s="416"/>
      <c r="H1884" s="416"/>
      <c r="I1884" s="416"/>
      <c r="J1884" s="416"/>
    </row>
    <row r="1885" spans="1:10" s="461" customFormat="1" ht="14.25">
      <c r="A1885" s="184"/>
      <c r="B1885" s="479"/>
      <c r="C1885" s="465"/>
      <c r="D1885" s="466"/>
      <c r="E1885" s="467"/>
      <c r="F1885" s="209"/>
      <c r="G1885" s="416"/>
      <c r="H1885" s="416"/>
      <c r="I1885" s="416"/>
      <c r="J1885" s="416"/>
    </row>
    <row r="1886" spans="1:10" s="461" customFormat="1" ht="14.25">
      <c r="A1886" s="184"/>
      <c r="B1886" s="479"/>
      <c r="C1886" s="465"/>
      <c r="D1886" s="466"/>
      <c r="E1886" s="467"/>
      <c r="F1886" s="209"/>
      <c r="G1886" s="416"/>
      <c r="H1886" s="416"/>
      <c r="I1886" s="416"/>
      <c r="J1886" s="416"/>
    </row>
    <row r="1887" spans="1:10" s="461" customFormat="1" ht="14.25">
      <c r="A1887" s="184"/>
      <c r="B1887" s="479"/>
      <c r="C1887" s="465"/>
      <c r="D1887" s="466"/>
      <c r="E1887" s="467"/>
      <c r="F1887" s="209"/>
      <c r="G1887" s="416"/>
      <c r="H1887" s="416"/>
      <c r="I1887" s="416"/>
      <c r="J1887" s="416"/>
    </row>
    <row r="1888" spans="1:10" s="461" customFormat="1" ht="14.25">
      <c r="A1888" s="184"/>
      <c r="B1888" s="479"/>
      <c r="C1888" s="465"/>
      <c r="D1888" s="466"/>
      <c r="E1888" s="467"/>
      <c r="F1888" s="209"/>
      <c r="G1888" s="416"/>
      <c r="H1888" s="416"/>
      <c r="I1888" s="416"/>
      <c r="J1888" s="416"/>
    </row>
    <row r="1889" spans="1:10" s="461" customFormat="1" ht="14.25">
      <c r="A1889" s="184"/>
      <c r="B1889" s="479"/>
      <c r="C1889" s="465"/>
      <c r="D1889" s="466"/>
      <c r="E1889" s="467"/>
      <c r="F1889" s="209"/>
      <c r="G1889" s="416"/>
      <c r="H1889" s="416"/>
      <c r="I1889" s="416"/>
      <c r="J1889" s="416"/>
    </row>
    <row r="1890" spans="1:10" s="461" customFormat="1" ht="14.25">
      <c r="A1890" s="184"/>
      <c r="B1890" s="479"/>
      <c r="C1890" s="465"/>
      <c r="D1890" s="466"/>
      <c r="E1890" s="467"/>
      <c r="F1890" s="209"/>
      <c r="G1890" s="416"/>
      <c r="H1890" s="416"/>
      <c r="I1890" s="416"/>
      <c r="J1890" s="416"/>
    </row>
    <row r="1891" spans="1:10" s="461" customFormat="1" ht="14.25">
      <c r="A1891" s="184"/>
      <c r="B1891" s="479"/>
      <c r="C1891" s="465"/>
      <c r="D1891" s="466"/>
      <c r="E1891" s="467"/>
      <c r="F1891" s="209"/>
      <c r="G1891" s="416"/>
      <c r="H1891" s="416"/>
      <c r="I1891" s="416"/>
      <c r="J1891" s="416"/>
    </row>
    <row r="1892" spans="1:10" s="461" customFormat="1" ht="14.25">
      <c r="A1892" s="184"/>
      <c r="B1892" s="479"/>
      <c r="C1892" s="465"/>
      <c r="D1892" s="466"/>
      <c r="E1892" s="467"/>
      <c r="F1892" s="209"/>
      <c r="G1892" s="416"/>
      <c r="H1892" s="416"/>
      <c r="I1892" s="416"/>
      <c r="J1892" s="416"/>
    </row>
    <row r="1893" spans="1:10" s="461" customFormat="1" ht="14.25">
      <c r="A1893" s="184"/>
      <c r="B1893" s="479"/>
      <c r="C1893" s="465"/>
      <c r="D1893" s="466"/>
      <c r="E1893" s="467"/>
      <c r="F1893" s="209"/>
      <c r="G1893" s="416"/>
      <c r="H1893" s="416"/>
      <c r="I1893" s="416"/>
      <c r="J1893" s="416"/>
    </row>
    <row r="1894" spans="1:10" s="461" customFormat="1" ht="14.25">
      <c r="A1894" s="184"/>
      <c r="B1894" s="479"/>
      <c r="C1894" s="465"/>
      <c r="D1894" s="466"/>
      <c r="E1894" s="467"/>
      <c r="F1894" s="209"/>
      <c r="G1894" s="416"/>
      <c r="H1894" s="416"/>
      <c r="I1894" s="416"/>
      <c r="J1894" s="416"/>
    </row>
    <row r="1895" spans="1:10" s="461" customFormat="1" ht="14.25">
      <c r="A1895" s="184"/>
      <c r="B1895" s="479"/>
      <c r="C1895" s="465"/>
      <c r="D1895" s="466"/>
      <c r="E1895" s="467"/>
      <c r="F1895" s="209"/>
      <c r="G1895" s="416"/>
      <c r="H1895" s="416"/>
      <c r="I1895" s="416"/>
      <c r="J1895" s="416"/>
    </row>
    <row r="1896" spans="1:10" s="461" customFormat="1" ht="14.25">
      <c r="A1896" s="184"/>
      <c r="B1896" s="479"/>
      <c r="C1896" s="465"/>
      <c r="D1896" s="466"/>
      <c r="E1896" s="467"/>
      <c r="F1896" s="209"/>
      <c r="G1896" s="416"/>
      <c r="H1896" s="416"/>
      <c r="I1896" s="416"/>
      <c r="J1896" s="416"/>
    </row>
    <row r="1897" spans="1:10" s="461" customFormat="1" ht="14.25">
      <c r="A1897" s="184"/>
      <c r="B1897" s="479"/>
      <c r="C1897" s="465"/>
      <c r="D1897" s="466"/>
      <c r="E1897" s="467"/>
      <c r="F1897" s="209"/>
      <c r="G1897" s="416"/>
      <c r="H1897" s="416"/>
      <c r="I1897" s="416"/>
      <c r="J1897" s="416"/>
    </row>
    <row r="1898" spans="1:10" s="461" customFormat="1" ht="14.25">
      <c r="A1898" s="184"/>
      <c r="B1898" s="479"/>
      <c r="C1898" s="465"/>
      <c r="D1898" s="466"/>
      <c r="E1898" s="467"/>
      <c r="F1898" s="209"/>
      <c r="G1898" s="416"/>
      <c r="H1898" s="416"/>
      <c r="I1898" s="416"/>
      <c r="J1898" s="416"/>
    </row>
    <row r="1899" spans="1:10" s="461" customFormat="1" ht="14.25">
      <c r="A1899" s="184"/>
      <c r="B1899" s="479"/>
      <c r="C1899" s="465"/>
      <c r="D1899" s="466"/>
      <c r="E1899" s="467"/>
      <c r="F1899" s="209"/>
      <c r="G1899" s="416"/>
      <c r="H1899" s="416"/>
      <c r="I1899" s="416"/>
      <c r="J1899" s="416"/>
    </row>
    <row r="1900" spans="1:10" s="461" customFormat="1" ht="14.25">
      <c r="A1900" s="184"/>
      <c r="B1900" s="479"/>
      <c r="C1900" s="465"/>
      <c r="D1900" s="466"/>
      <c r="E1900" s="467"/>
      <c r="F1900" s="209"/>
      <c r="G1900" s="416"/>
      <c r="H1900" s="416"/>
      <c r="I1900" s="416"/>
      <c r="J1900" s="416"/>
    </row>
    <row r="1901" spans="1:10" s="461" customFormat="1" ht="14.25">
      <c r="A1901" s="184"/>
      <c r="B1901" s="479"/>
      <c r="C1901" s="465"/>
      <c r="D1901" s="466"/>
      <c r="E1901" s="467"/>
      <c r="F1901" s="209"/>
      <c r="G1901" s="416"/>
      <c r="H1901" s="416"/>
      <c r="I1901" s="416"/>
      <c r="J1901" s="416"/>
    </row>
    <row r="1902" spans="1:10" s="461" customFormat="1" ht="14.25">
      <c r="A1902" s="184"/>
      <c r="B1902" s="479"/>
      <c r="C1902" s="465"/>
      <c r="D1902" s="466"/>
      <c r="E1902" s="467"/>
      <c r="F1902" s="209"/>
      <c r="G1902" s="416"/>
      <c r="H1902" s="416"/>
      <c r="I1902" s="416"/>
      <c r="J1902" s="416"/>
    </row>
    <row r="1903" spans="1:10" s="461" customFormat="1" ht="14.25">
      <c r="A1903" s="184"/>
      <c r="B1903" s="479"/>
      <c r="C1903" s="465"/>
      <c r="D1903" s="466"/>
      <c r="E1903" s="467"/>
      <c r="F1903" s="209"/>
      <c r="G1903" s="416"/>
      <c r="H1903" s="416"/>
      <c r="I1903" s="416"/>
      <c r="J1903" s="416"/>
    </row>
    <row r="1904" spans="1:10" s="461" customFormat="1" ht="14.25">
      <c r="A1904" s="184"/>
      <c r="B1904" s="479"/>
      <c r="C1904" s="465"/>
      <c r="D1904" s="466"/>
      <c r="E1904" s="467"/>
      <c r="F1904" s="209"/>
      <c r="G1904" s="416"/>
      <c r="H1904" s="416"/>
      <c r="I1904" s="416"/>
      <c r="J1904" s="416"/>
    </row>
    <row r="1905" spans="1:10" s="461" customFormat="1" ht="14.25">
      <c r="A1905" s="184"/>
      <c r="B1905" s="479"/>
      <c r="C1905" s="465"/>
      <c r="D1905" s="466"/>
      <c r="E1905" s="467"/>
      <c r="F1905" s="209"/>
      <c r="G1905" s="416"/>
      <c r="H1905" s="416"/>
      <c r="I1905" s="416"/>
      <c r="J1905" s="416"/>
    </row>
    <row r="1906" spans="1:10" s="461" customFormat="1" ht="14.25">
      <c r="A1906" s="184"/>
      <c r="B1906" s="479"/>
      <c r="C1906" s="465"/>
      <c r="D1906" s="466"/>
      <c r="E1906" s="467"/>
      <c r="F1906" s="209"/>
      <c r="G1906" s="416"/>
      <c r="H1906" s="416"/>
      <c r="I1906" s="416"/>
      <c r="J1906" s="416"/>
    </row>
    <row r="1907" spans="1:10" s="461" customFormat="1" ht="14.25">
      <c r="A1907" s="184"/>
      <c r="B1907" s="479"/>
      <c r="C1907" s="465"/>
      <c r="D1907" s="466"/>
      <c r="E1907" s="467"/>
      <c r="F1907" s="209"/>
      <c r="G1907" s="416"/>
      <c r="H1907" s="416"/>
      <c r="I1907" s="416"/>
      <c r="J1907" s="416"/>
    </row>
    <row r="1908" spans="1:10" s="461" customFormat="1" ht="14.25">
      <c r="A1908" s="184"/>
      <c r="B1908" s="479"/>
      <c r="C1908" s="465"/>
      <c r="D1908" s="466"/>
      <c r="E1908" s="467"/>
      <c r="F1908" s="209"/>
      <c r="G1908" s="416"/>
      <c r="H1908" s="416"/>
      <c r="I1908" s="416"/>
      <c r="J1908" s="416"/>
    </row>
    <row r="1909" spans="1:10" s="461" customFormat="1" ht="14.25">
      <c r="A1909" s="184"/>
      <c r="B1909" s="479"/>
      <c r="C1909" s="465"/>
      <c r="D1909" s="466"/>
      <c r="E1909" s="467"/>
      <c r="F1909" s="209"/>
      <c r="G1909" s="416"/>
      <c r="H1909" s="416"/>
      <c r="I1909" s="416"/>
      <c r="J1909" s="416"/>
    </row>
    <row r="1910" spans="1:10" s="461" customFormat="1" ht="14.25">
      <c r="A1910" s="184"/>
      <c r="B1910" s="479"/>
      <c r="C1910" s="465"/>
      <c r="D1910" s="466"/>
      <c r="E1910" s="467"/>
      <c r="F1910" s="209"/>
      <c r="G1910" s="416"/>
      <c r="H1910" s="416"/>
      <c r="I1910" s="416"/>
      <c r="J1910" s="416"/>
    </row>
    <row r="1911" spans="1:10" s="461" customFormat="1" ht="14.25">
      <c r="A1911" s="184"/>
      <c r="B1911" s="479"/>
      <c r="C1911" s="465"/>
      <c r="D1911" s="466"/>
      <c r="E1911" s="467"/>
      <c r="F1911" s="209"/>
      <c r="G1911" s="416"/>
      <c r="H1911" s="416"/>
      <c r="I1911" s="416"/>
      <c r="J1911" s="416"/>
    </row>
    <row r="1912" spans="1:10" s="461" customFormat="1" ht="14.25">
      <c r="A1912" s="184"/>
      <c r="B1912" s="479"/>
      <c r="C1912" s="465"/>
      <c r="D1912" s="466"/>
      <c r="E1912" s="467"/>
      <c r="F1912" s="209"/>
      <c r="G1912" s="416"/>
      <c r="H1912" s="416"/>
      <c r="I1912" s="416"/>
      <c r="J1912" s="416"/>
    </row>
    <row r="1913" spans="1:10" s="461" customFormat="1" ht="14.25">
      <c r="A1913" s="184"/>
      <c r="B1913" s="479"/>
      <c r="C1913" s="465"/>
      <c r="D1913" s="466"/>
      <c r="E1913" s="467"/>
      <c r="F1913" s="209"/>
      <c r="G1913" s="416"/>
      <c r="H1913" s="416"/>
      <c r="I1913" s="416"/>
      <c r="J1913" s="416"/>
    </row>
    <row r="1914" spans="1:10" s="461" customFormat="1" ht="14.25">
      <c r="A1914" s="184"/>
      <c r="B1914" s="479"/>
      <c r="C1914" s="465"/>
      <c r="D1914" s="466"/>
      <c r="E1914" s="467"/>
      <c r="F1914" s="209"/>
      <c r="G1914" s="416"/>
      <c r="H1914" s="416"/>
      <c r="I1914" s="416"/>
      <c r="J1914" s="416"/>
    </row>
    <row r="1915" spans="1:10" s="461" customFormat="1" ht="14.25">
      <c r="A1915" s="184"/>
      <c r="B1915" s="479"/>
      <c r="C1915" s="465"/>
      <c r="D1915" s="466"/>
      <c r="E1915" s="467"/>
      <c r="F1915" s="209"/>
      <c r="G1915" s="416"/>
      <c r="H1915" s="416"/>
      <c r="I1915" s="416"/>
      <c r="J1915" s="416"/>
    </row>
    <row r="1916" spans="1:10" s="461" customFormat="1" ht="14.25">
      <c r="A1916" s="184"/>
      <c r="B1916" s="479"/>
      <c r="C1916" s="465"/>
      <c r="D1916" s="466"/>
      <c r="E1916" s="467"/>
      <c r="F1916" s="209"/>
      <c r="G1916" s="416"/>
      <c r="H1916" s="416"/>
      <c r="I1916" s="416"/>
      <c r="J1916" s="416"/>
    </row>
    <row r="1917" spans="1:10" s="461" customFormat="1" ht="14.25">
      <c r="A1917" s="184"/>
      <c r="B1917" s="479"/>
      <c r="C1917" s="465"/>
      <c r="D1917" s="466"/>
      <c r="E1917" s="467"/>
      <c r="F1917" s="209"/>
      <c r="G1917" s="416"/>
      <c r="H1917" s="416"/>
      <c r="I1917" s="416"/>
      <c r="J1917" s="416"/>
    </row>
    <row r="1918" spans="1:10" s="461" customFormat="1" ht="14.25">
      <c r="A1918" s="184"/>
      <c r="B1918" s="479"/>
      <c r="C1918" s="465"/>
      <c r="D1918" s="466"/>
      <c r="E1918" s="467"/>
      <c r="F1918" s="209"/>
      <c r="G1918" s="416"/>
      <c r="H1918" s="416"/>
      <c r="I1918" s="416"/>
      <c r="J1918" s="416"/>
    </row>
    <row r="1919" spans="1:10" s="461" customFormat="1" ht="14.25">
      <c r="A1919" s="184"/>
      <c r="B1919" s="479"/>
      <c r="C1919" s="465"/>
      <c r="D1919" s="466"/>
      <c r="E1919" s="467"/>
      <c r="F1919" s="209"/>
      <c r="G1919" s="416"/>
      <c r="H1919" s="416"/>
      <c r="I1919" s="416"/>
      <c r="J1919" s="416"/>
    </row>
    <row r="1920" spans="1:10" s="461" customFormat="1" ht="14.25">
      <c r="A1920" s="184"/>
      <c r="B1920" s="479"/>
      <c r="C1920" s="465"/>
      <c r="D1920" s="466"/>
      <c r="E1920" s="467"/>
      <c r="F1920" s="209"/>
      <c r="G1920" s="416"/>
      <c r="H1920" s="416"/>
      <c r="I1920" s="416"/>
      <c r="J1920" s="416"/>
    </row>
    <row r="1921" spans="1:10" s="461" customFormat="1" ht="14.25">
      <c r="A1921" s="184"/>
      <c r="B1921" s="479"/>
      <c r="C1921" s="465"/>
      <c r="D1921" s="466"/>
      <c r="E1921" s="467"/>
      <c r="F1921" s="209"/>
      <c r="G1921" s="416"/>
      <c r="H1921" s="416"/>
      <c r="I1921" s="416"/>
      <c r="J1921" s="416"/>
    </row>
    <row r="1922" spans="1:10" s="461" customFormat="1" ht="14.25">
      <c r="A1922" s="184"/>
      <c r="B1922" s="479"/>
      <c r="C1922" s="465"/>
      <c r="D1922" s="466"/>
      <c r="E1922" s="467"/>
      <c r="F1922" s="209"/>
      <c r="G1922" s="416"/>
      <c r="H1922" s="416"/>
      <c r="I1922" s="416"/>
      <c r="J1922" s="416"/>
    </row>
    <row r="1923" spans="1:10" s="461" customFormat="1" ht="14.25">
      <c r="A1923" s="184"/>
      <c r="B1923" s="479"/>
      <c r="C1923" s="465"/>
      <c r="D1923" s="466"/>
      <c r="E1923" s="467"/>
      <c r="F1923" s="209"/>
      <c r="G1923" s="416"/>
      <c r="H1923" s="416"/>
      <c r="I1923" s="416"/>
      <c r="J1923" s="416"/>
    </row>
    <row r="1924" spans="1:10" s="461" customFormat="1" ht="14.25">
      <c r="A1924" s="184"/>
      <c r="B1924" s="479"/>
      <c r="C1924" s="465"/>
      <c r="D1924" s="466"/>
      <c r="E1924" s="467"/>
      <c r="F1924" s="209"/>
      <c r="G1924" s="416"/>
      <c r="H1924" s="416"/>
      <c r="I1924" s="416"/>
      <c r="J1924" s="416"/>
    </row>
    <row r="1925" spans="1:10" s="461" customFormat="1" ht="14.25">
      <c r="A1925" s="184"/>
      <c r="B1925" s="479"/>
      <c r="C1925" s="465"/>
      <c r="D1925" s="466"/>
      <c r="E1925" s="467"/>
      <c r="F1925" s="209"/>
      <c r="G1925" s="416"/>
      <c r="H1925" s="416"/>
      <c r="I1925" s="416"/>
      <c r="J1925" s="416"/>
    </row>
    <row r="1926" spans="1:10" s="461" customFormat="1" ht="14.25">
      <c r="A1926" s="184"/>
      <c r="B1926" s="479"/>
      <c r="C1926" s="465"/>
      <c r="D1926" s="466"/>
      <c r="E1926" s="467"/>
      <c r="F1926" s="209"/>
      <c r="G1926" s="416"/>
      <c r="H1926" s="416"/>
      <c r="I1926" s="416"/>
      <c r="J1926" s="416"/>
    </row>
    <row r="1927" spans="1:10" s="461" customFormat="1" ht="14.25">
      <c r="A1927" s="184"/>
      <c r="B1927" s="479"/>
      <c r="C1927" s="465"/>
      <c r="D1927" s="466"/>
      <c r="E1927" s="467"/>
      <c r="F1927" s="209"/>
      <c r="G1927" s="416"/>
      <c r="H1927" s="416"/>
      <c r="I1927" s="416"/>
      <c r="J1927" s="416"/>
    </row>
    <row r="1928" spans="1:10" s="461" customFormat="1" ht="14.25">
      <c r="A1928" s="184"/>
      <c r="B1928" s="479"/>
      <c r="C1928" s="465"/>
      <c r="D1928" s="466"/>
      <c r="E1928" s="467"/>
      <c r="F1928" s="209"/>
      <c r="G1928" s="416"/>
      <c r="H1928" s="416"/>
      <c r="I1928" s="416"/>
      <c r="J1928" s="416"/>
    </row>
    <row r="1929" spans="1:10" s="461" customFormat="1" ht="14.25">
      <c r="A1929" s="184"/>
      <c r="B1929" s="479"/>
      <c r="C1929" s="465"/>
      <c r="D1929" s="466"/>
      <c r="E1929" s="467"/>
      <c r="F1929" s="209"/>
      <c r="G1929" s="416"/>
      <c r="H1929" s="416"/>
      <c r="I1929" s="416"/>
      <c r="J1929" s="416"/>
    </row>
    <row r="1930" spans="1:10" s="461" customFormat="1" ht="14.25">
      <c r="A1930" s="184"/>
      <c r="B1930" s="479"/>
      <c r="C1930" s="465"/>
      <c r="D1930" s="466"/>
      <c r="E1930" s="467"/>
      <c r="F1930" s="209"/>
      <c r="G1930" s="416"/>
      <c r="H1930" s="416"/>
      <c r="I1930" s="416"/>
      <c r="J1930" s="416"/>
    </row>
    <row r="1931" spans="1:10" s="461" customFormat="1" ht="14.25">
      <c r="A1931" s="184"/>
      <c r="B1931" s="479"/>
      <c r="C1931" s="465"/>
      <c r="D1931" s="466"/>
      <c r="E1931" s="467"/>
      <c r="F1931" s="209"/>
      <c r="G1931" s="416"/>
      <c r="H1931" s="416"/>
      <c r="I1931" s="416"/>
      <c r="J1931" s="416"/>
    </row>
    <row r="1932" spans="1:10" s="461" customFormat="1" ht="14.25">
      <c r="A1932" s="184"/>
      <c r="B1932" s="479"/>
      <c r="C1932" s="465"/>
      <c r="D1932" s="466"/>
      <c r="E1932" s="467"/>
      <c r="F1932" s="209"/>
      <c r="G1932" s="416"/>
      <c r="H1932" s="416"/>
      <c r="I1932" s="416"/>
      <c r="J1932" s="416"/>
    </row>
    <row r="1933" spans="1:10" s="461" customFormat="1" ht="14.25">
      <c r="A1933" s="184"/>
      <c r="B1933" s="479"/>
      <c r="C1933" s="465"/>
      <c r="D1933" s="466"/>
      <c r="E1933" s="467"/>
      <c r="F1933" s="209"/>
      <c r="G1933" s="416"/>
      <c r="H1933" s="416"/>
      <c r="I1933" s="416"/>
      <c r="J1933" s="416"/>
    </row>
    <row r="1934" spans="1:10" s="461" customFormat="1" ht="14.25">
      <c r="A1934" s="184"/>
      <c r="B1934" s="479"/>
      <c r="C1934" s="465"/>
      <c r="D1934" s="466"/>
      <c r="E1934" s="467"/>
      <c r="F1934" s="209"/>
      <c r="G1934" s="416"/>
      <c r="H1934" s="416"/>
      <c r="I1934" s="416"/>
      <c r="J1934" s="416"/>
    </row>
    <row r="1935" spans="1:10" s="461" customFormat="1" ht="14.25">
      <c r="A1935" s="184"/>
      <c r="B1935" s="479"/>
      <c r="C1935" s="465"/>
      <c r="D1935" s="466"/>
      <c r="E1935" s="467"/>
      <c r="F1935" s="209"/>
      <c r="G1935" s="416"/>
      <c r="H1935" s="416"/>
      <c r="I1935" s="416"/>
      <c r="J1935" s="416"/>
    </row>
    <row r="1936" spans="1:10" s="461" customFormat="1" ht="14.25">
      <c r="A1936" s="184"/>
      <c r="B1936" s="479"/>
      <c r="C1936" s="465"/>
      <c r="D1936" s="466"/>
      <c r="E1936" s="467"/>
      <c r="F1936" s="209"/>
      <c r="G1936" s="416"/>
      <c r="H1936" s="416"/>
      <c r="I1936" s="416"/>
      <c r="J1936" s="416"/>
    </row>
    <row r="1937" spans="1:10" s="461" customFormat="1" ht="14.25">
      <c r="A1937" s="184"/>
      <c r="B1937" s="479"/>
      <c r="C1937" s="465"/>
      <c r="D1937" s="466"/>
      <c r="E1937" s="467"/>
      <c r="F1937" s="209"/>
      <c r="G1937" s="416"/>
      <c r="H1937" s="416"/>
      <c r="I1937" s="416"/>
      <c r="J1937" s="416"/>
    </row>
    <row r="1938" spans="1:10" s="461" customFormat="1" ht="14.25">
      <c r="A1938" s="184"/>
      <c r="B1938" s="479"/>
      <c r="C1938" s="465"/>
      <c r="D1938" s="466"/>
      <c r="E1938" s="467"/>
      <c r="F1938" s="209"/>
      <c r="G1938" s="416"/>
      <c r="H1938" s="416"/>
      <c r="I1938" s="416"/>
      <c r="J1938" s="416"/>
    </row>
    <row r="1939" spans="1:10" s="461" customFormat="1" ht="14.25">
      <c r="A1939" s="184"/>
      <c r="B1939" s="479"/>
      <c r="C1939" s="465"/>
      <c r="D1939" s="466"/>
      <c r="E1939" s="467"/>
      <c r="F1939" s="209"/>
      <c r="G1939" s="416"/>
      <c r="H1939" s="416"/>
      <c r="I1939" s="416"/>
      <c r="J1939" s="416"/>
    </row>
    <row r="1940" spans="1:10" s="461" customFormat="1" ht="14.25">
      <c r="A1940" s="184"/>
      <c r="B1940" s="479"/>
      <c r="C1940" s="465"/>
      <c r="D1940" s="466"/>
      <c r="E1940" s="467"/>
      <c r="F1940" s="209"/>
      <c r="G1940" s="416"/>
      <c r="H1940" s="416"/>
      <c r="I1940" s="416"/>
      <c r="J1940" s="416"/>
    </row>
    <row r="1941" spans="1:10" s="461" customFormat="1" ht="14.25">
      <c r="A1941" s="184"/>
      <c r="B1941" s="479"/>
      <c r="C1941" s="465"/>
      <c r="D1941" s="466"/>
      <c r="E1941" s="467"/>
      <c r="F1941" s="209"/>
      <c r="G1941" s="416"/>
      <c r="H1941" s="416"/>
      <c r="I1941" s="416"/>
      <c r="J1941" s="416"/>
    </row>
    <row r="1942" spans="1:10" s="461" customFormat="1" ht="14.25">
      <c r="A1942" s="184"/>
      <c r="B1942" s="479"/>
      <c r="C1942" s="465"/>
      <c r="D1942" s="466"/>
      <c r="E1942" s="467"/>
      <c r="F1942" s="209"/>
      <c r="G1942" s="416"/>
      <c r="H1942" s="416"/>
      <c r="I1942" s="416"/>
      <c r="J1942" s="416"/>
    </row>
    <row r="1943" spans="1:10" s="461" customFormat="1" ht="14.25">
      <c r="A1943" s="184"/>
      <c r="B1943" s="479"/>
      <c r="C1943" s="465"/>
      <c r="D1943" s="466"/>
      <c r="E1943" s="467"/>
      <c r="F1943" s="209"/>
      <c r="G1943" s="416"/>
      <c r="H1943" s="416"/>
      <c r="I1943" s="416"/>
      <c r="J1943" s="416"/>
    </row>
    <row r="1944" spans="1:10" s="461" customFormat="1" ht="14.25">
      <c r="A1944" s="184"/>
      <c r="B1944" s="479"/>
      <c r="C1944" s="465"/>
      <c r="D1944" s="466"/>
      <c r="E1944" s="467"/>
      <c r="F1944" s="209"/>
      <c r="G1944" s="416"/>
      <c r="H1944" s="416"/>
      <c r="I1944" s="416"/>
      <c r="J1944" s="416"/>
    </row>
    <row r="1945" spans="1:10" s="461" customFormat="1" ht="14.25">
      <c r="A1945" s="184"/>
      <c r="B1945" s="479"/>
      <c r="C1945" s="465"/>
      <c r="D1945" s="466"/>
      <c r="E1945" s="467"/>
      <c r="F1945" s="209"/>
      <c r="G1945" s="416"/>
      <c r="H1945" s="416"/>
      <c r="I1945" s="416"/>
      <c r="J1945" s="416"/>
    </row>
    <row r="1946" spans="1:10" s="461" customFormat="1" ht="14.25">
      <c r="A1946" s="184"/>
      <c r="B1946" s="479"/>
      <c r="C1946" s="465"/>
      <c r="D1946" s="466"/>
      <c r="E1946" s="467"/>
      <c r="F1946" s="209"/>
      <c r="G1946" s="416"/>
      <c r="H1946" s="416"/>
      <c r="I1946" s="416"/>
      <c r="J1946" s="416"/>
    </row>
    <row r="1947" spans="1:10" s="461" customFormat="1" ht="14.25">
      <c r="A1947" s="184"/>
      <c r="B1947" s="479"/>
      <c r="C1947" s="465"/>
      <c r="D1947" s="466"/>
      <c r="E1947" s="467"/>
      <c r="F1947" s="209"/>
      <c r="G1947" s="416"/>
      <c r="H1947" s="416"/>
      <c r="I1947" s="416"/>
      <c r="J1947" s="416"/>
    </row>
    <row r="1948" spans="1:10" s="461" customFormat="1" ht="14.25">
      <c r="A1948" s="184"/>
      <c r="B1948" s="479"/>
      <c r="C1948" s="465"/>
      <c r="D1948" s="466"/>
      <c r="E1948" s="467"/>
      <c r="F1948" s="209"/>
      <c r="G1948" s="416"/>
      <c r="H1948" s="416"/>
      <c r="I1948" s="416"/>
      <c r="J1948" s="416"/>
    </row>
    <row r="1949" spans="1:10" s="461" customFormat="1" ht="14.25">
      <c r="A1949" s="184"/>
      <c r="B1949" s="479"/>
      <c r="C1949" s="465"/>
      <c r="D1949" s="466"/>
      <c r="E1949" s="467"/>
      <c r="F1949" s="209"/>
      <c r="G1949" s="416"/>
      <c r="H1949" s="416"/>
      <c r="I1949" s="416"/>
      <c r="J1949" s="416"/>
    </row>
    <row r="1950" spans="1:10" s="461" customFormat="1" ht="14.25">
      <c r="A1950" s="184"/>
      <c r="B1950" s="479"/>
      <c r="C1950" s="465"/>
      <c r="D1950" s="466"/>
      <c r="E1950" s="467"/>
      <c r="F1950" s="209"/>
      <c r="G1950" s="416"/>
      <c r="H1950" s="416"/>
      <c r="I1950" s="416"/>
      <c r="J1950" s="416"/>
    </row>
    <row r="1951" spans="1:10" s="461" customFormat="1" ht="14.25">
      <c r="A1951" s="184"/>
      <c r="B1951" s="479"/>
      <c r="C1951" s="465"/>
      <c r="D1951" s="466"/>
      <c r="E1951" s="467"/>
      <c r="F1951" s="209"/>
      <c r="G1951" s="416"/>
      <c r="H1951" s="416"/>
      <c r="I1951" s="416"/>
      <c r="J1951" s="416"/>
    </row>
    <row r="1952" spans="1:10" s="461" customFormat="1" ht="14.25">
      <c r="A1952" s="184"/>
      <c r="B1952" s="479"/>
      <c r="C1952" s="465"/>
      <c r="D1952" s="466"/>
      <c r="E1952" s="467"/>
      <c r="F1952" s="209"/>
      <c r="G1952" s="416"/>
      <c r="H1952" s="416"/>
      <c r="I1952" s="416"/>
      <c r="J1952" s="416"/>
    </row>
    <row r="1953" spans="1:10" s="461" customFormat="1" ht="14.25">
      <c r="A1953" s="184"/>
      <c r="B1953" s="479"/>
      <c r="C1953" s="465"/>
      <c r="D1953" s="466"/>
      <c r="E1953" s="467"/>
      <c r="F1953" s="209"/>
      <c r="G1953" s="416"/>
      <c r="H1953" s="416"/>
      <c r="I1953" s="416"/>
      <c r="J1953" s="416"/>
    </row>
    <row r="1954" spans="1:10" s="461" customFormat="1" ht="14.25">
      <c r="A1954" s="184"/>
      <c r="B1954" s="479"/>
      <c r="C1954" s="465"/>
      <c r="D1954" s="466"/>
      <c r="E1954" s="467"/>
      <c r="F1954" s="209"/>
      <c r="G1954" s="416"/>
      <c r="H1954" s="416"/>
      <c r="I1954" s="416"/>
      <c r="J1954" s="416"/>
    </row>
    <row r="1955" spans="1:10" s="461" customFormat="1" ht="14.25">
      <c r="A1955" s="184"/>
      <c r="B1955" s="479"/>
      <c r="C1955" s="465"/>
      <c r="D1955" s="466"/>
      <c r="E1955" s="467"/>
      <c r="F1955" s="209"/>
      <c r="G1955" s="416"/>
      <c r="H1955" s="416"/>
      <c r="I1955" s="416"/>
      <c r="J1955" s="416"/>
    </row>
    <row r="1956" spans="1:10" s="461" customFormat="1" ht="14.25">
      <c r="A1956" s="184"/>
      <c r="B1956" s="479"/>
      <c r="C1956" s="465"/>
      <c r="D1956" s="466"/>
      <c r="E1956" s="467"/>
      <c r="F1956" s="209"/>
      <c r="G1956" s="416"/>
      <c r="H1956" s="416"/>
      <c r="I1956" s="416"/>
      <c r="J1956" s="416"/>
    </row>
    <row r="1957" spans="1:10" s="461" customFormat="1" ht="14.25">
      <c r="A1957" s="184"/>
      <c r="B1957" s="479"/>
      <c r="C1957" s="465"/>
      <c r="D1957" s="466"/>
      <c r="E1957" s="467"/>
      <c r="F1957" s="209"/>
      <c r="G1957" s="416"/>
      <c r="H1957" s="416"/>
      <c r="I1957" s="416"/>
      <c r="J1957" s="416"/>
    </row>
    <row r="1958" spans="1:10" s="461" customFormat="1" ht="14.25">
      <c r="A1958" s="184"/>
      <c r="B1958" s="479"/>
      <c r="C1958" s="465"/>
      <c r="D1958" s="466"/>
      <c r="E1958" s="467"/>
      <c r="F1958" s="209"/>
      <c r="G1958" s="416"/>
      <c r="H1958" s="416"/>
      <c r="I1958" s="416"/>
      <c r="J1958" s="416"/>
    </row>
    <row r="1959" spans="1:10" s="461" customFormat="1" ht="14.25">
      <c r="A1959" s="184"/>
      <c r="B1959" s="479"/>
      <c r="C1959" s="465"/>
      <c r="D1959" s="466"/>
      <c r="E1959" s="467"/>
      <c r="F1959" s="209"/>
      <c r="G1959" s="416"/>
      <c r="H1959" s="416"/>
      <c r="I1959" s="416"/>
      <c r="J1959" s="416"/>
    </row>
    <row r="1960" spans="1:10" s="461" customFormat="1" ht="14.25">
      <c r="A1960" s="184"/>
      <c r="B1960" s="479"/>
      <c r="C1960" s="465"/>
      <c r="D1960" s="466"/>
      <c r="E1960" s="467"/>
      <c r="F1960" s="209"/>
      <c r="G1960" s="416"/>
      <c r="H1960" s="416"/>
      <c r="I1960" s="416"/>
      <c r="J1960" s="416"/>
    </row>
    <row r="1961" spans="1:10" s="461" customFormat="1" ht="14.25">
      <c r="A1961" s="184"/>
      <c r="B1961" s="479"/>
      <c r="C1961" s="465"/>
      <c r="D1961" s="466"/>
      <c r="E1961" s="467"/>
      <c r="F1961" s="209"/>
      <c r="G1961" s="416"/>
      <c r="H1961" s="416"/>
      <c r="I1961" s="416"/>
      <c r="J1961" s="416"/>
    </row>
    <row r="1962" spans="1:10" s="461" customFormat="1" ht="14.25">
      <c r="A1962" s="184"/>
      <c r="B1962" s="479"/>
      <c r="C1962" s="465"/>
      <c r="D1962" s="466"/>
      <c r="E1962" s="467"/>
      <c r="F1962" s="209"/>
      <c r="G1962" s="416"/>
      <c r="H1962" s="416"/>
      <c r="I1962" s="416"/>
      <c r="J1962" s="416"/>
    </row>
    <row r="1963" spans="1:10" s="461" customFormat="1" ht="14.25">
      <c r="A1963" s="184"/>
      <c r="B1963" s="479"/>
      <c r="C1963" s="465"/>
      <c r="D1963" s="466"/>
      <c r="E1963" s="467"/>
      <c r="F1963" s="209"/>
      <c r="G1963" s="416"/>
      <c r="H1963" s="416"/>
      <c r="I1963" s="416"/>
      <c r="J1963" s="416"/>
    </row>
    <row r="1964" spans="1:10" s="461" customFormat="1" ht="14.25">
      <c r="A1964" s="184"/>
      <c r="B1964" s="479"/>
      <c r="C1964" s="465"/>
      <c r="D1964" s="466"/>
      <c r="E1964" s="467"/>
      <c r="F1964" s="209"/>
      <c r="G1964" s="416"/>
      <c r="H1964" s="416"/>
      <c r="I1964" s="416"/>
      <c r="J1964" s="416"/>
    </row>
    <row r="1965" spans="1:10" s="461" customFormat="1" ht="14.25">
      <c r="A1965" s="184"/>
      <c r="B1965" s="479"/>
      <c r="C1965" s="465"/>
      <c r="D1965" s="466"/>
      <c r="E1965" s="467"/>
      <c r="F1965" s="209"/>
      <c r="G1965" s="416"/>
      <c r="H1965" s="416"/>
      <c r="I1965" s="416"/>
      <c r="J1965" s="416"/>
    </row>
    <row r="1966" spans="1:10" s="461" customFormat="1" ht="14.25">
      <c r="A1966" s="184"/>
      <c r="B1966" s="479"/>
      <c r="C1966" s="465"/>
      <c r="D1966" s="466"/>
      <c r="E1966" s="467"/>
      <c r="F1966" s="209"/>
      <c r="G1966" s="416"/>
      <c r="H1966" s="416"/>
      <c r="I1966" s="416"/>
      <c r="J1966" s="416"/>
    </row>
    <row r="1967" spans="1:10" s="461" customFormat="1" ht="14.25">
      <c r="A1967" s="184"/>
      <c r="B1967" s="479"/>
      <c r="C1967" s="465"/>
      <c r="D1967" s="466"/>
      <c r="E1967" s="467"/>
      <c r="F1967" s="209"/>
      <c r="G1967" s="416"/>
      <c r="H1967" s="416"/>
      <c r="I1967" s="416"/>
      <c r="J1967" s="416"/>
    </row>
    <row r="1968" spans="1:10" s="461" customFormat="1" ht="14.25">
      <c r="A1968" s="184"/>
      <c r="B1968" s="479"/>
      <c r="C1968" s="465"/>
      <c r="D1968" s="466"/>
      <c r="E1968" s="467"/>
      <c r="F1968" s="209"/>
      <c r="G1968" s="416"/>
      <c r="H1968" s="416"/>
      <c r="I1968" s="416"/>
      <c r="J1968" s="416"/>
    </row>
    <row r="1969" spans="1:10" s="461" customFormat="1" ht="14.25">
      <c r="A1969" s="184"/>
      <c r="B1969" s="479"/>
      <c r="C1969" s="465"/>
      <c r="D1969" s="466"/>
      <c r="E1969" s="467"/>
      <c r="F1969" s="209"/>
      <c r="G1969" s="416"/>
      <c r="H1969" s="416"/>
      <c r="I1969" s="416"/>
      <c r="J1969" s="416"/>
    </row>
    <row r="1970" spans="1:10" s="461" customFormat="1" ht="14.25">
      <c r="A1970" s="184"/>
      <c r="B1970" s="479"/>
      <c r="C1970" s="465"/>
      <c r="D1970" s="466"/>
      <c r="E1970" s="467"/>
      <c r="F1970" s="209"/>
      <c r="G1970" s="416"/>
      <c r="H1970" s="416"/>
      <c r="I1970" s="416"/>
      <c r="J1970" s="416"/>
    </row>
    <row r="1971" spans="1:10" s="461" customFormat="1" ht="14.25">
      <c r="A1971" s="184"/>
      <c r="B1971" s="479"/>
      <c r="C1971" s="465"/>
      <c r="D1971" s="466"/>
      <c r="E1971" s="467"/>
      <c r="F1971" s="209"/>
      <c r="G1971" s="416"/>
      <c r="H1971" s="416"/>
      <c r="I1971" s="416"/>
      <c r="J1971" s="416"/>
    </row>
    <row r="1972" spans="1:10" s="461" customFormat="1" ht="14.25">
      <c r="A1972" s="184"/>
      <c r="B1972" s="479"/>
      <c r="C1972" s="465"/>
      <c r="D1972" s="466"/>
      <c r="E1972" s="467"/>
      <c r="F1972" s="209"/>
      <c r="G1972" s="416"/>
      <c r="H1972" s="416"/>
      <c r="I1972" s="416"/>
      <c r="J1972" s="416"/>
    </row>
    <row r="1973" spans="1:10" s="461" customFormat="1" ht="14.25">
      <c r="A1973" s="184"/>
      <c r="B1973" s="479"/>
      <c r="C1973" s="465"/>
      <c r="D1973" s="466"/>
      <c r="E1973" s="467"/>
      <c r="F1973" s="209"/>
      <c r="G1973" s="416"/>
      <c r="H1973" s="416"/>
      <c r="I1973" s="416"/>
      <c r="J1973" s="416"/>
    </row>
    <row r="1974" spans="1:10" s="461" customFormat="1" ht="14.25">
      <c r="A1974" s="184"/>
      <c r="B1974" s="479"/>
      <c r="C1974" s="465"/>
      <c r="D1974" s="466"/>
      <c r="E1974" s="467"/>
      <c r="F1974" s="209"/>
      <c r="G1974" s="416"/>
      <c r="H1974" s="416"/>
      <c r="I1974" s="416"/>
      <c r="J1974" s="416"/>
    </row>
    <row r="1975" spans="1:10" s="461" customFormat="1" ht="14.25">
      <c r="A1975" s="184"/>
      <c r="B1975" s="479"/>
      <c r="C1975" s="465"/>
      <c r="D1975" s="466"/>
      <c r="E1975" s="467"/>
      <c r="F1975" s="209"/>
      <c r="G1975" s="416"/>
      <c r="H1975" s="416"/>
      <c r="I1975" s="416"/>
      <c r="J1975" s="416"/>
    </row>
    <row r="1976" spans="1:10" s="461" customFormat="1" ht="14.25">
      <c r="A1976" s="184"/>
      <c r="B1976" s="479"/>
      <c r="C1976" s="465"/>
      <c r="D1976" s="466"/>
      <c r="E1976" s="467"/>
      <c r="F1976" s="209"/>
      <c r="G1976" s="416"/>
      <c r="H1976" s="416"/>
      <c r="I1976" s="416"/>
      <c r="J1976" s="416"/>
    </row>
    <row r="1977" spans="1:10" s="461" customFormat="1" ht="14.25">
      <c r="A1977" s="184"/>
      <c r="B1977" s="479"/>
      <c r="C1977" s="465"/>
      <c r="D1977" s="466"/>
      <c r="E1977" s="467"/>
      <c r="F1977" s="209"/>
      <c r="G1977" s="416"/>
      <c r="H1977" s="416"/>
      <c r="I1977" s="416"/>
      <c r="J1977" s="416"/>
    </row>
    <row r="1978" spans="1:10" s="461" customFormat="1" ht="14.25">
      <c r="A1978" s="184"/>
      <c r="B1978" s="479"/>
      <c r="C1978" s="465"/>
      <c r="D1978" s="466"/>
      <c r="E1978" s="467"/>
      <c r="F1978" s="209"/>
      <c r="G1978" s="416"/>
      <c r="H1978" s="416"/>
      <c r="I1978" s="416"/>
      <c r="J1978" s="416"/>
    </row>
    <row r="1979" spans="1:10" s="461" customFormat="1" ht="14.25">
      <c r="A1979" s="184"/>
      <c r="B1979" s="479"/>
      <c r="C1979" s="465"/>
      <c r="D1979" s="466"/>
      <c r="E1979" s="467"/>
      <c r="F1979" s="209"/>
      <c r="G1979" s="416"/>
      <c r="H1979" s="416"/>
      <c r="I1979" s="416"/>
      <c r="J1979" s="416"/>
    </row>
    <row r="1980" spans="1:10" s="461" customFormat="1" ht="14.25">
      <c r="A1980" s="184"/>
      <c r="B1980" s="479"/>
      <c r="C1980" s="465"/>
      <c r="D1980" s="466"/>
      <c r="E1980" s="467"/>
      <c r="F1980" s="209"/>
      <c r="G1980" s="416"/>
      <c r="H1980" s="416"/>
      <c r="I1980" s="416"/>
      <c r="J1980" s="416"/>
    </row>
    <row r="1981" spans="1:10" s="461" customFormat="1" ht="14.25">
      <c r="A1981" s="184"/>
      <c r="B1981" s="479"/>
      <c r="C1981" s="465"/>
      <c r="D1981" s="466"/>
      <c r="E1981" s="467"/>
      <c r="F1981" s="209"/>
      <c r="G1981" s="416"/>
      <c r="H1981" s="416"/>
      <c r="I1981" s="416"/>
      <c r="J1981" s="416"/>
    </row>
    <row r="1982" spans="1:10" s="461" customFormat="1" ht="14.25">
      <c r="A1982" s="184"/>
      <c r="B1982" s="479"/>
      <c r="C1982" s="465"/>
      <c r="D1982" s="466"/>
      <c r="E1982" s="467"/>
      <c r="F1982" s="209"/>
      <c r="G1982" s="416"/>
      <c r="H1982" s="416"/>
      <c r="I1982" s="416"/>
      <c r="J1982" s="416"/>
    </row>
    <row r="1983" spans="1:10" s="461" customFormat="1" ht="14.25">
      <c r="A1983" s="184"/>
      <c r="B1983" s="479"/>
      <c r="C1983" s="465"/>
      <c r="D1983" s="466"/>
      <c r="E1983" s="467"/>
      <c r="F1983" s="209"/>
      <c r="G1983" s="416"/>
      <c r="H1983" s="416"/>
      <c r="I1983" s="416"/>
      <c r="J1983" s="416"/>
    </row>
    <row r="1984" spans="1:10" s="461" customFormat="1" ht="14.25">
      <c r="A1984" s="184"/>
      <c r="B1984" s="479"/>
      <c r="C1984" s="465"/>
      <c r="D1984" s="466"/>
      <c r="E1984" s="467"/>
      <c r="F1984" s="209"/>
      <c r="G1984" s="416"/>
      <c r="H1984" s="416"/>
      <c r="I1984" s="416"/>
      <c r="J1984" s="416"/>
    </row>
    <row r="1985" spans="1:10" s="461" customFormat="1" ht="14.25">
      <c r="A1985" s="184"/>
      <c r="B1985" s="479"/>
      <c r="C1985" s="465"/>
      <c r="D1985" s="466"/>
      <c r="E1985" s="467"/>
      <c r="F1985" s="209"/>
      <c r="G1985" s="416"/>
      <c r="H1985" s="416"/>
      <c r="I1985" s="416"/>
      <c r="J1985" s="416"/>
    </row>
    <row r="1986" spans="1:10" s="461" customFormat="1" ht="14.25">
      <c r="A1986" s="184"/>
      <c r="B1986" s="479"/>
      <c r="C1986" s="465"/>
      <c r="D1986" s="466"/>
      <c r="E1986" s="467"/>
      <c r="F1986" s="209"/>
      <c r="G1986" s="416"/>
      <c r="H1986" s="416"/>
      <c r="I1986" s="416"/>
      <c r="J1986" s="416"/>
    </row>
    <row r="1987" spans="1:10" s="461" customFormat="1" ht="14.25">
      <c r="A1987" s="184"/>
      <c r="B1987" s="479"/>
      <c r="C1987" s="465"/>
      <c r="D1987" s="466"/>
      <c r="E1987" s="467"/>
      <c r="F1987" s="209"/>
      <c r="G1987" s="416"/>
      <c r="H1987" s="416"/>
      <c r="I1987" s="416"/>
      <c r="J1987" s="416"/>
    </row>
    <row r="1988" spans="1:10" s="461" customFormat="1" ht="14.25">
      <c r="A1988" s="184"/>
      <c r="B1988" s="479"/>
      <c r="C1988" s="465"/>
      <c r="D1988" s="466"/>
      <c r="E1988" s="467"/>
      <c r="F1988" s="209"/>
      <c r="G1988" s="416"/>
      <c r="H1988" s="416"/>
      <c r="I1988" s="416"/>
      <c r="J1988" s="416"/>
    </row>
    <row r="1989" spans="1:10" s="461" customFormat="1" ht="14.25">
      <c r="A1989" s="184"/>
      <c r="B1989" s="479"/>
      <c r="C1989" s="465"/>
      <c r="D1989" s="466"/>
      <c r="E1989" s="467"/>
      <c r="F1989" s="209"/>
      <c r="G1989" s="416"/>
      <c r="H1989" s="416"/>
      <c r="I1989" s="416"/>
      <c r="J1989" s="416"/>
    </row>
    <row r="1990" spans="1:10" s="461" customFormat="1" ht="14.25">
      <c r="A1990" s="184"/>
      <c r="B1990" s="479"/>
      <c r="C1990" s="465"/>
      <c r="D1990" s="466"/>
      <c r="E1990" s="467"/>
      <c r="F1990" s="209"/>
      <c r="G1990" s="416"/>
      <c r="H1990" s="416"/>
      <c r="I1990" s="416"/>
      <c r="J1990" s="416"/>
    </row>
    <row r="1991" spans="1:10" s="461" customFormat="1" ht="14.25">
      <c r="A1991" s="184"/>
      <c r="B1991" s="479"/>
      <c r="C1991" s="465"/>
      <c r="D1991" s="466"/>
      <c r="E1991" s="467"/>
      <c r="F1991" s="209"/>
      <c r="G1991" s="416"/>
      <c r="H1991" s="416"/>
      <c r="I1991" s="416"/>
      <c r="J1991" s="416"/>
    </row>
    <row r="1992" spans="1:10" s="461" customFormat="1" ht="14.25">
      <c r="A1992" s="184"/>
      <c r="B1992" s="479"/>
      <c r="C1992" s="465"/>
      <c r="D1992" s="466"/>
      <c r="E1992" s="467"/>
      <c r="F1992" s="209"/>
      <c r="G1992" s="416"/>
      <c r="H1992" s="416"/>
      <c r="I1992" s="416"/>
      <c r="J1992" s="416"/>
    </row>
    <row r="1993" spans="1:10" s="461" customFormat="1" ht="14.25">
      <c r="A1993" s="184"/>
      <c r="B1993" s="479"/>
      <c r="C1993" s="465"/>
      <c r="D1993" s="466"/>
      <c r="E1993" s="467"/>
      <c r="F1993" s="209"/>
      <c r="G1993" s="416"/>
      <c r="H1993" s="416"/>
      <c r="I1993" s="416"/>
      <c r="J1993" s="416"/>
    </row>
    <row r="1994" spans="1:10" s="461" customFormat="1" ht="14.25">
      <c r="A1994" s="184"/>
      <c r="B1994" s="479"/>
      <c r="C1994" s="465"/>
      <c r="D1994" s="466"/>
      <c r="E1994" s="467"/>
      <c r="F1994" s="209"/>
      <c r="G1994" s="416"/>
      <c r="H1994" s="416"/>
      <c r="I1994" s="416"/>
      <c r="J1994" s="416"/>
    </row>
    <row r="1995" spans="1:10" s="461" customFormat="1" ht="14.25">
      <c r="A1995" s="184"/>
      <c r="B1995" s="479"/>
      <c r="C1995" s="465"/>
      <c r="D1995" s="466"/>
      <c r="E1995" s="467"/>
      <c r="F1995" s="209"/>
      <c r="G1995" s="416"/>
      <c r="H1995" s="416"/>
      <c r="I1995" s="416"/>
      <c r="J1995" s="416"/>
    </row>
    <row r="1996" spans="1:10" s="461" customFormat="1" ht="14.25">
      <c r="A1996" s="184"/>
      <c r="B1996" s="479"/>
      <c r="C1996" s="465"/>
      <c r="D1996" s="466"/>
      <c r="E1996" s="467"/>
      <c r="F1996" s="209"/>
      <c r="G1996" s="416"/>
      <c r="H1996" s="416"/>
      <c r="I1996" s="416"/>
      <c r="J1996" s="416"/>
    </row>
    <row r="1997" spans="1:10" s="461" customFormat="1" ht="14.25">
      <c r="A1997" s="184"/>
      <c r="B1997" s="479"/>
      <c r="C1997" s="465"/>
      <c r="D1997" s="466"/>
      <c r="E1997" s="467"/>
      <c r="F1997" s="209"/>
      <c r="G1997" s="416"/>
      <c r="H1997" s="416"/>
      <c r="I1997" s="416"/>
      <c r="J1997" s="416"/>
    </row>
    <row r="1998" spans="1:10" s="461" customFormat="1" ht="14.25">
      <c r="A1998" s="184"/>
      <c r="B1998" s="479"/>
      <c r="C1998" s="465"/>
      <c r="D1998" s="466"/>
      <c r="E1998" s="467"/>
      <c r="F1998" s="209"/>
      <c r="G1998" s="416"/>
      <c r="H1998" s="416"/>
      <c r="I1998" s="416"/>
      <c r="J1998" s="416"/>
    </row>
    <row r="1999" spans="1:10" s="461" customFormat="1" ht="14.25">
      <c r="A1999" s="184"/>
      <c r="B1999" s="479"/>
      <c r="C1999" s="465"/>
      <c r="D1999" s="466"/>
      <c r="E1999" s="467"/>
      <c r="F1999" s="209"/>
      <c r="G1999" s="416"/>
      <c r="H1999" s="416"/>
      <c r="I1999" s="416"/>
      <c r="J1999" s="416"/>
    </row>
    <row r="2000" spans="1:10" s="461" customFormat="1" ht="14.25">
      <c r="A2000" s="184"/>
      <c r="B2000" s="479"/>
      <c r="C2000" s="465"/>
      <c r="D2000" s="466"/>
      <c r="E2000" s="467"/>
      <c r="F2000" s="209"/>
      <c r="G2000" s="416"/>
      <c r="H2000" s="416"/>
      <c r="I2000" s="416"/>
      <c r="J2000" s="416"/>
    </row>
    <row r="2001" spans="1:10" s="461" customFormat="1" ht="14.25">
      <c r="A2001" s="184"/>
      <c r="B2001" s="479"/>
      <c r="C2001" s="465"/>
      <c r="D2001" s="466"/>
      <c r="E2001" s="467"/>
      <c r="F2001" s="209"/>
      <c r="G2001" s="416"/>
      <c r="H2001" s="416"/>
      <c r="I2001" s="416"/>
      <c r="J2001" s="416"/>
    </row>
    <row r="2002" spans="1:10" s="461" customFormat="1" ht="14.25">
      <c r="A2002" s="184"/>
      <c r="B2002" s="479"/>
      <c r="C2002" s="465"/>
      <c r="D2002" s="466"/>
      <c r="E2002" s="467"/>
      <c r="F2002" s="209"/>
      <c r="G2002" s="416"/>
      <c r="H2002" s="416"/>
      <c r="I2002" s="416"/>
      <c r="J2002" s="416"/>
    </row>
    <row r="2003" spans="1:10" s="461" customFormat="1" ht="14.25">
      <c r="A2003" s="184"/>
      <c r="B2003" s="479"/>
      <c r="C2003" s="465"/>
      <c r="D2003" s="466"/>
      <c r="E2003" s="467"/>
      <c r="F2003" s="209"/>
      <c r="G2003" s="416"/>
      <c r="H2003" s="416"/>
      <c r="I2003" s="416"/>
      <c r="J2003" s="416"/>
    </row>
    <row r="2004" spans="1:10" s="461" customFormat="1" ht="14.25">
      <c r="A2004" s="184"/>
      <c r="B2004" s="479"/>
      <c r="C2004" s="465"/>
      <c r="D2004" s="466"/>
      <c r="E2004" s="467"/>
      <c r="F2004" s="209"/>
      <c r="G2004" s="416"/>
      <c r="H2004" s="416"/>
      <c r="I2004" s="416"/>
      <c r="J2004" s="416"/>
    </row>
    <row r="2005" spans="1:10" s="461" customFormat="1" ht="14.25">
      <c r="A2005" s="184"/>
      <c r="B2005" s="479"/>
      <c r="C2005" s="465"/>
      <c r="D2005" s="466"/>
      <c r="E2005" s="467"/>
      <c r="F2005" s="209"/>
      <c r="G2005" s="416"/>
      <c r="H2005" s="416"/>
      <c r="I2005" s="416"/>
      <c r="J2005" s="416"/>
    </row>
    <row r="2006" spans="1:10" s="461" customFormat="1" ht="14.25">
      <c r="A2006" s="184"/>
      <c r="B2006" s="479"/>
      <c r="C2006" s="465"/>
      <c r="D2006" s="466"/>
      <c r="E2006" s="467"/>
      <c r="F2006" s="209"/>
      <c r="G2006" s="416"/>
      <c r="H2006" s="416"/>
      <c r="I2006" s="416"/>
      <c r="J2006" s="416"/>
    </row>
    <row r="2007" spans="1:10" s="461" customFormat="1" ht="14.25">
      <c r="A2007" s="184"/>
      <c r="B2007" s="479"/>
      <c r="C2007" s="465"/>
      <c r="D2007" s="466"/>
      <c r="E2007" s="467"/>
      <c r="F2007" s="209"/>
      <c r="G2007" s="416"/>
      <c r="H2007" s="416"/>
      <c r="I2007" s="416"/>
      <c r="J2007" s="416"/>
    </row>
    <row r="2008" spans="1:10" s="461" customFormat="1" ht="14.25">
      <c r="A2008" s="184"/>
      <c r="B2008" s="479"/>
      <c r="C2008" s="465"/>
      <c r="D2008" s="466"/>
      <c r="E2008" s="467"/>
      <c r="F2008" s="209"/>
      <c r="G2008" s="416"/>
      <c r="H2008" s="416"/>
      <c r="I2008" s="416"/>
      <c r="J2008" s="416"/>
    </row>
    <row r="2009" spans="1:10" s="461" customFormat="1" ht="14.25">
      <c r="A2009" s="184"/>
      <c r="B2009" s="479"/>
      <c r="C2009" s="465"/>
      <c r="D2009" s="466"/>
      <c r="E2009" s="467"/>
      <c r="F2009" s="209"/>
      <c r="G2009" s="416"/>
      <c r="H2009" s="416"/>
      <c r="I2009" s="416"/>
      <c r="J2009" s="416"/>
    </row>
    <row r="2010" spans="1:10" s="461" customFormat="1" ht="14.25">
      <c r="A2010" s="184"/>
      <c r="B2010" s="479"/>
      <c r="C2010" s="465"/>
      <c r="D2010" s="466"/>
      <c r="E2010" s="467"/>
      <c r="F2010" s="209"/>
      <c r="G2010" s="416"/>
      <c r="H2010" s="416"/>
      <c r="I2010" s="416"/>
      <c r="J2010" s="416"/>
    </row>
    <row r="2011" spans="1:10" s="461" customFormat="1" ht="14.25">
      <c r="A2011" s="184"/>
      <c r="B2011" s="479"/>
      <c r="C2011" s="465"/>
      <c r="D2011" s="466"/>
      <c r="E2011" s="467"/>
      <c r="F2011" s="209"/>
      <c r="G2011" s="416"/>
      <c r="H2011" s="416"/>
      <c r="I2011" s="416"/>
      <c r="J2011" s="416"/>
    </row>
    <row r="2012" spans="1:10" s="461" customFormat="1" ht="14.25">
      <c r="A2012" s="184"/>
      <c r="B2012" s="479"/>
      <c r="C2012" s="465"/>
      <c r="D2012" s="466"/>
      <c r="E2012" s="467"/>
      <c r="F2012" s="209"/>
      <c r="G2012" s="416"/>
      <c r="H2012" s="416"/>
      <c r="I2012" s="416"/>
      <c r="J2012" s="416"/>
    </row>
    <row r="2013" spans="1:10" s="461" customFormat="1" ht="14.25">
      <c r="A2013" s="184"/>
      <c r="B2013" s="479"/>
      <c r="C2013" s="465"/>
      <c r="D2013" s="466"/>
      <c r="E2013" s="467"/>
      <c r="F2013" s="209"/>
      <c r="G2013" s="416"/>
      <c r="H2013" s="416"/>
      <c r="I2013" s="416"/>
      <c r="J2013" s="416"/>
    </row>
    <row r="2014" spans="1:10" s="461" customFormat="1" ht="14.25">
      <c r="A2014" s="184"/>
      <c r="B2014" s="479"/>
      <c r="C2014" s="465"/>
      <c r="D2014" s="466"/>
      <c r="E2014" s="467"/>
      <c r="F2014" s="209"/>
      <c r="G2014" s="416"/>
      <c r="H2014" s="416"/>
      <c r="I2014" s="416"/>
      <c r="J2014" s="416"/>
    </row>
    <row r="2015" spans="1:10" s="461" customFormat="1" ht="14.25">
      <c r="A2015" s="184"/>
      <c r="B2015" s="479"/>
      <c r="C2015" s="465"/>
      <c r="D2015" s="466"/>
      <c r="E2015" s="467"/>
      <c r="F2015" s="209"/>
      <c r="G2015" s="416"/>
      <c r="H2015" s="416"/>
      <c r="I2015" s="416"/>
      <c r="J2015" s="416"/>
    </row>
    <row r="2016" spans="1:10" s="461" customFormat="1" ht="14.25">
      <c r="A2016" s="184"/>
      <c r="B2016" s="479"/>
      <c r="C2016" s="465"/>
      <c r="D2016" s="466"/>
      <c r="E2016" s="467"/>
      <c r="F2016" s="209"/>
      <c r="G2016" s="416"/>
      <c r="H2016" s="416"/>
      <c r="I2016" s="416"/>
      <c r="J2016" s="416"/>
    </row>
    <row r="2017" spans="1:10" s="461" customFormat="1" ht="14.25">
      <c r="A2017" s="184"/>
      <c r="B2017" s="479"/>
      <c r="C2017" s="465"/>
      <c r="D2017" s="466"/>
      <c r="E2017" s="467"/>
      <c r="F2017" s="209"/>
      <c r="G2017" s="416"/>
      <c r="H2017" s="416"/>
      <c r="I2017" s="416"/>
      <c r="J2017" s="416"/>
    </row>
    <row r="2018" spans="1:10" s="461" customFormat="1" ht="14.25">
      <c r="A2018" s="184"/>
      <c r="B2018" s="479"/>
      <c r="C2018" s="465"/>
      <c r="D2018" s="466"/>
      <c r="E2018" s="467"/>
      <c r="F2018" s="209"/>
      <c r="G2018" s="416"/>
      <c r="H2018" s="416"/>
      <c r="I2018" s="416"/>
      <c r="J2018" s="416"/>
    </row>
    <row r="2019" spans="1:10" s="461" customFormat="1" ht="14.25">
      <c r="A2019" s="184"/>
      <c r="B2019" s="479"/>
      <c r="C2019" s="465"/>
      <c r="D2019" s="466"/>
      <c r="E2019" s="467"/>
      <c r="F2019" s="209"/>
      <c r="G2019" s="416"/>
      <c r="H2019" s="416"/>
      <c r="I2019" s="416"/>
      <c r="J2019" s="416"/>
    </row>
    <row r="2020" spans="1:10" s="461" customFormat="1" ht="14.25">
      <c r="A2020" s="184"/>
      <c r="B2020" s="479"/>
      <c r="C2020" s="465"/>
      <c r="D2020" s="466"/>
      <c r="E2020" s="467"/>
      <c r="F2020" s="209"/>
      <c r="G2020" s="416"/>
      <c r="H2020" s="416"/>
      <c r="I2020" s="416"/>
      <c r="J2020" s="416"/>
    </row>
    <row r="2021" spans="1:10" s="461" customFormat="1" ht="14.25">
      <c r="A2021" s="184"/>
      <c r="B2021" s="479"/>
      <c r="C2021" s="465"/>
      <c r="D2021" s="466"/>
      <c r="E2021" s="467"/>
      <c r="F2021" s="209"/>
      <c r="G2021" s="416"/>
      <c r="H2021" s="416"/>
      <c r="I2021" s="416"/>
      <c r="J2021" s="416"/>
    </row>
    <row r="2022" spans="1:10" s="461" customFormat="1" ht="14.25">
      <c r="A2022" s="184"/>
      <c r="B2022" s="479"/>
      <c r="C2022" s="465"/>
      <c r="D2022" s="466"/>
      <c r="E2022" s="467"/>
      <c r="F2022" s="209"/>
      <c r="G2022" s="416"/>
      <c r="H2022" s="416"/>
      <c r="I2022" s="416"/>
      <c r="J2022" s="416"/>
    </row>
    <row r="2023" spans="1:10" s="461" customFormat="1" ht="14.25">
      <c r="A2023" s="184"/>
      <c r="B2023" s="479"/>
      <c r="C2023" s="465"/>
      <c r="D2023" s="466"/>
      <c r="E2023" s="467"/>
      <c r="F2023" s="209"/>
      <c r="G2023" s="416"/>
      <c r="H2023" s="416"/>
      <c r="I2023" s="416"/>
      <c r="J2023" s="416"/>
    </row>
    <row r="2024" spans="1:10" s="461" customFormat="1" ht="14.25">
      <c r="A2024" s="184"/>
      <c r="B2024" s="479"/>
      <c r="C2024" s="465"/>
      <c r="D2024" s="466"/>
      <c r="E2024" s="467"/>
      <c r="F2024" s="209"/>
      <c r="G2024" s="416"/>
      <c r="H2024" s="416"/>
      <c r="I2024" s="416"/>
      <c r="J2024" s="416"/>
    </row>
    <row r="2025" spans="1:10" s="461" customFormat="1" ht="14.25">
      <c r="A2025" s="184"/>
      <c r="B2025" s="479"/>
      <c r="C2025" s="465"/>
      <c r="D2025" s="466"/>
      <c r="E2025" s="467"/>
      <c r="F2025" s="209"/>
      <c r="G2025" s="416"/>
      <c r="H2025" s="416"/>
      <c r="I2025" s="416"/>
      <c r="J2025" s="416"/>
    </row>
    <row r="2026" spans="1:10" s="461" customFormat="1" ht="14.25">
      <c r="A2026" s="184"/>
      <c r="B2026" s="479"/>
      <c r="C2026" s="465"/>
      <c r="D2026" s="466"/>
      <c r="E2026" s="467"/>
      <c r="F2026" s="209"/>
      <c r="G2026" s="416"/>
      <c r="H2026" s="416"/>
      <c r="I2026" s="416"/>
      <c r="J2026" s="416"/>
    </row>
    <row r="2027" spans="1:10" s="461" customFormat="1" ht="14.25">
      <c r="A2027" s="184"/>
      <c r="B2027" s="479"/>
      <c r="C2027" s="465"/>
      <c r="D2027" s="466"/>
      <c r="E2027" s="467"/>
      <c r="F2027" s="209"/>
      <c r="G2027" s="416"/>
      <c r="H2027" s="416"/>
      <c r="I2027" s="416"/>
      <c r="J2027" s="416"/>
    </row>
    <row r="2028" spans="1:10" s="461" customFormat="1" ht="14.25">
      <c r="A2028" s="184"/>
      <c r="B2028" s="479"/>
      <c r="C2028" s="465"/>
      <c r="D2028" s="466"/>
      <c r="E2028" s="467"/>
      <c r="F2028" s="209"/>
      <c r="G2028" s="416"/>
      <c r="H2028" s="416"/>
      <c r="I2028" s="416"/>
      <c r="J2028" s="416"/>
    </row>
    <row r="2029" spans="1:10" s="461" customFormat="1" ht="14.25">
      <c r="A2029" s="184"/>
      <c r="B2029" s="479"/>
      <c r="C2029" s="465"/>
      <c r="D2029" s="466"/>
      <c r="E2029" s="467"/>
      <c r="F2029" s="209"/>
      <c r="G2029" s="416"/>
      <c r="H2029" s="416"/>
      <c r="I2029" s="416"/>
      <c r="J2029" s="416"/>
    </row>
    <row r="2030" spans="1:10" s="461" customFormat="1" ht="14.25">
      <c r="A2030" s="184"/>
      <c r="B2030" s="479"/>
      <c r="C2030" s="465"/>
      <c r="D2030" s="466"/>
      <c r="E2030" s="467"/>
      <c r="F2030" s="209"/>
      <c r="G2030" s="416"/>
      <c r="H2030" s="416"/>
      <c r="I2030" s="416"/>
      <c r="J2030" s="416"/>
    </row>
    <row r="2031" spans="1:10" s="461" customFormat="1" ht="14.25">
      <c r="A2031" s="184"/>
      <c r="B2031" s="479"/>
      <c r="C2031" s="465"/>
      <c r="D2031" s="466"/>
      <c r="E2031" s="467"/>
      <c r="F2031" s="209"/>
      <c r="G2031" s="416"/>
      <c r="H2031" s="416"/>
      <c r="I2031" s="416"/>
      <c r="J2031" s="416"/>
    </row>
    <row r="2032" spans="1:10" s="461" customFormat="1" ht="14.25">
      <c r="A2032" s="184"/>
      <c r="B2032" s="479"/>
      <c r="C2032" s="465"/>
      <c r="D2032" s="466"/>
      <c r="E2032" s="467"/>
      <c r="F2032" s="209"/>
      <c r="G2032" s="416"/>
      <c r="H2032" s="416"/>
      <c r="I2032" s="416"/>
      <c r="J2032" s="416"/>
    </row>
    <row r="2033" spans="1:10" s="461" customFormat="1" ht="14.25">
      <c r="A2033" s="184"/>
      <c r="B2033" s="479"/>
      <c r="C2033" s="465"/>
      <c r="D2033" s="466"/>
      <c r="E2033" s="467"/>
      <c r="F2033" s="209"/>
      <c r="G2033" s="416"/>
      <c r="H2033" s="416"/>
      <c r="I2033" s="416"/>
      <c r="J2033" s="416"/>
    </row>
    <row r="2034" spans="1:10" s="461" customFormat="1" ht="14.25">
      <c r="A2034" s="184"/>
      <c r="B2034" s="479"/>
      <c r="C2034" s="465"/>
      <c r="D2034" s="466"/>
      <c r="E2034" s="467"/>
      <c r="F2034" s="209"/>
      <c r="G2034" s="416"/>
      <c r="H2034" s="416"/>
      <c r="I2034" s="416"/>
      <c r="J2034" s="416"/>
    </row>
    <row r="2035" spans="1:10" s="461" customFormat="1" ht="14.25">
      <c r="A2035" s="184"/>
      <c r="B2035" s="479"/>
      <c r="C2035" s="465"/>
      <c r="D2035" s="466"/>
      <c r="E2035" s="467"/>
      <c r="F2035" s="209"/>
      <c r="G2035" s="416"/>
      <c r="H2035" s="416"/>
      <c r="I2035" s="416"/>
      <c r="J2035" s="416"/>
    </row>
    <row r="2036" spans="1:10" s="461" customFormat="1" ht="14.25">
      <c r="A2036" s="184"/>
      <c r="B2036" s="479"/>
      <c r="C2036" s="465"/>
      <c r="D2036" s="466"/>
      <c r="E2036" s="467"/>
      <c r="F2036" s="209"/>
      <c r="G2036" s="416"/>
      <c r="H2036" s="416"/>
      <c r="I2036" s="416"/>
      <c r="J2036" s="416"/>
    </row>
    <row r="2037" spans="1:10" s="461" customFormat="1" ht="14.25">
      <c r="A2037" s="184"/>
      <c r="B2037" s="479"/>
      <c r="C2037" s="465"/>
      <c r="D2037" s="466"/>
      <c r="E2037" s="467"/>
      <c r="F2037" s="209"/>
      <c r="G2037" s="416"/>
      <c r="H2037" s="416"/>
      <c r="I2037" s="416"/>
      <c r="J2037" s="416"/>
    </row>
    <row r="2038" spans="1:10" s="461" customFormat="1" ht="14.25">
      <c r="A2038" s="184"/>
      <c r="B2038" s="479"/>
      <c r="C2038" s="465"/>
      <c r="D2038" s="466"/>
      <c r="E2038" s="467"/>
      <c r="F2038" s="209"/>
      <c r="G2038" s="416"/>
      <c r="H2038" s="416"/>
      <c r="I2038" s="416"/>
      <c r="J2038" s="416"/>
    </row>
    <row r="2039" spans="1:10" s="461" customFormat="1" ht="14.25">
      <c r="A2039" s="184"/>
      <c r="B2039" s="479"/>
      <c r="C2039" s="465"/>
      <c r="D2039" s="466"/>
      <c r="E2039" s="467"/>
      <c r="F2039" s="209"/>
      <c r="G2039" s="416"/>
      <c r="H2039" s="416"/>
      <c r="I2039" s="416"/>
      <c r="J2039" s="416"/>
    </row>
    <row r="2040" spans="1:10" s="461" customFormat="1" ht="14.25">
      <c r="A2040" s="184"/>
      <c r="B2040" s="479"/>
      <c r="C2040" s="465"/>
      <c r="D2040" s="466"/>
      <c r="E2040" s="467"/>
      <c r="F2040" s="209"/>
      <c r="G2040" s="416"/>
      <c r="H2040" s="416"/>
      <c r="I2040" s="416"/>
      <c r="J2040" s="416"/>
    </row>
    <row r="2041" spans="1:10" s="461" customFormat="1" ht="14.25">
      <c r="A2041" s="184"/>
      <c r="B2041" s="479"/>
      <c r="C2041" s="465"/>
      <c r="D2041" s="466"/>
      <c r="E2041" s="467"/>
      <c r="F2041" s="209"/>
      <c r="G2041" s="416"/>
      <c r="H2041" s="416"/>
      <c r="I2041" s="416"/>
      <c r="J2041" s="416"/>
    </row>
    <row r="2042" spans="1:10" s="461" customFormat="1" ht="14.25">
      <c r="A2042" s="184"/>
      <c r="B2042" s="479"/>
      <c r="C2042" s="465"/>
      <c r="D2042" s="466"/>
      <c r="E2042" s="467"/>
      <c r="F2042" s="209"/>
      <c r="G2042" s="416"/>
      <c r="H2042" s="416"/>
      <c r="I2042" s="416"/>
      <c r="J2042" s="416"/>
    </row>
    <row r="2043" spans="1:10" s="461" customFormat="1" ht="14.25">
      <c r="A2043" s="184"/>
      <c r="B2043" s="479"/>
      <c r="C2043" s="465"/>
      <c r="D2043" s="466"/>
      <c r="E2043" s="467"/>
      <c r="F2043" s="209"/>
      <c r="G2043" s="416"/>
      <c r="H2043" s="416"/>
      <c r="I2043" s="416"/>
      <c r="J2043" s="416"/>
    </row>
    <row r="2044" spans="1:10" s="461" customFormat="1" ht="14.25">
      <c r="A2044" s="184"/>
      <c r="B2044" s="479"/>
      <c r="C2044" s="465"/>
      <c r="D2044" s="466"/>
      <c r="E2044" s="467"/>
      <c r="F2044" s="209"/>
      <c r="G2044" s="416"/>
      <c r="H2044" s="416"/>
      <c r="I2044" s="416"/>
      <c r="J2044" s="416"/>
    </row>
    <row r="2045" spans="1:10" s="461" customFormat="1" ht="14.25">
      <c r="A2045" s="184"/>
      <c r="B2045" s="479"/>
      <c r="C2045" s="465"/>
      <c r="D2045" s="466"/>
      <c r="E2045" s="467"/>
      <c r="F2045" s="209"/>
      <c r="G2045" s="416"/>
      <c r="H2045" s="416"/>
      <c r="I2045" s="416"/>
      <c r="J2045" s="416"/>
    </row>
    <row r="2046" spans="1:10" s="461" customFormat="1" ht="14.25">
      <c r="A2046" s="184"/>
      <c r="B2046" s="479"/>
      <c r="C2046" s="465"/>
      <c r="D2046" s="466"/>
      <c r="E2046" s="467"/>
      <c r="F2046" s="209"/>
      <c r="G2046" s="416"/>
      <c r="H2046" s="416"/>
      <c r="I2046" s="416"/>
      <c r="J2046" s="416"/>
    </row>
    <row r="2047" spans="1:10" s="461" customFormat="1" ht="14.25">
      <c r="A2047" s="184"/>
      <c r="B2047" s="479"/>
      <c r="C2047" s="465"/>
      <c r="D2047" s="466"/>
      <c r="E2047" s="467"/>
      <c r="F2047" s="209"/>
      <c r="G2047" s="416"/>
      <c r="H2047" s="416"/>
      <c r="I2047" s="416"/>
      <c r="J2047" s="416"/>
    </row>
    <row r="2048" spans="1:10" s="461" customFormat="1" ht="14.25">
      <c r="A2048" s="184"/>
      <c r="B2048" s="479"/>
      <c r="C2048" s="465"/>
      <c r="D2048" s="466"/>
      <c r="E2048" s="467"/>
      <c r="F2048" s="209"/>
      <c r="G2048" s="416"/>
      <c r="H2048" s="416"/>
      <c r="I2048" s="416"/>
      <c r="J2048" s="416"/>
    </row>
    <row r="2049" spans="1:10" s="461" customFormat="1" ht="14.25">
      <c r="A2049" s="184"/>
      <c r="B2049" s="479"/>
      <c r="C2049" s="465"/>
      <c r="D2049" s="466"/>
      <c r="E2049" s="467"/>
      <c r="F2049" s="209"/>
      <c r="G2049" s="416"/>
      <c r="H2049" s="416"/>
      <c r="I2049" s="416"/>
      <c r="J2049" s="416"/>
    </row>
    <row r="2050" spans="1:10" s="461" customFormat="1" ht="14.25">
      <c r="A2050" s="184"/>
      <c r="B2050" s="479"/>
      <c r="C2050" s="465"/>
      <c r="D2050" s="466"/>
      <c r="E2050" s="467"/>
      <c r="F2050" s="209"/>
      <c r="G2050" s="416"/>
      <c r="H2050" s="416"/>
      <c r="I2050" s="416"/>
      <c r="J2050" s="416"/>
    </row>
    <row r="2051" spans="1:10" s="461" customFormat="1" ht="14.25">
      <c r="A2051" s="184"/>
      <c r="B2051" s="479"/>
      <c r="C2051" s="465"/>
      <c r="D2051" s="466"/>
      <c r="E2051" s="467"/>
      <c r="F2051" s="209"/>
      <c r="G2051" s="416"/>
      <c r="H2051" s="416"/>
      <c r="I2051" s="416"/>
      <c r="J2051" s="416"/>
    </row>
    <row r="2052" spans="1:10" s="461" customFormat="1" ht="14.25">
      <c r="A2052" s="184"/>
      <c r="B2052" s="479"/>
      <c r="C2052" s="465"/>
      <c r="D2052" s="466"/>
      <c r="E2052" s="467"/>
      <c r="F2052" s="209"/>
      <c r="G2052" s="416"/>
      <c r="H2052" s="416"/>
      <c r="I2052" s="416"/>
      <c r="J2052" s="416"/>
    </row>
    <row r="2053" spans="1:10" s="461" customFormat="1" ht="14.25">
      <c r="A2053" s="184"/>
      <c r="B2053" s="479"/>
      <c r="C2053" s="465"/>
      <c r="D2053" s="466"/>
      <c r="E2053" s="467"/>
      <c r="F2053" s="209"/>
      <c r="G2053" s="416"/>
      <c r="H2053" s="416"/>
      <c r="I2053" s="416"/>
      <c r="J2053" s="416"/>
    </row>
    <row r="2054" spans="1:10" s="461" customFormat="1" ht="14.25">
      <c r="A2054" s="184"/>
      <c r="B2054" s="479"/>
      <c r="C2054" s="465"/>
      <c r="D2054" s="466"/>
      <c r="E2054" s="467"/>
      <c r="F2054" s="209"/>
      <c r="G2054" s="416"/>
      <c r="H2054" s="416"/>
      <c r="I2054" s="416"/>
      <c r="J2054" s="416"/>
    </row>
    <row r="2055" spans="1:10" s="461" customFormat="1" ht="14.25">
      <c r="A2055" s="184"/>
      <c r="B2055" s="479"/>
      <c r="C2055" s="465"/>
      <c r="D2055" s="466"/>
      <c r="E2055" s="467"/>
      <c r="F2055" s="209"/>
      <c r="G2055" s="416"/>
      <c r="H2055" s="416"/>
      <c r="I2055" s="416"/>
      <c r="J2055" s="416"/>
    </row>
    <row r="2056" spans="1:10" s="461" customFormat="1" ht="14.25">
      <c r="A2056" s="184"/>
      <c r="B2056" s="479"/>
      <c r="C2056" s="465"/>
      <c r="D2056" s="466"/>
      <c r="E2056" s="467"/>
      <c r="F2056" s="209"/>
      <c r="G2056" s="416"/>
      <c r="H2056" s="416"/>
      <c r="I2056" s="416"/>
      <c r="J2056" s="416"/>
    </row>
    <row r="2057" spans="1:10" s="461" customFormat="1" ht="14.25">
      <c r="A2057" s="184"/>
      <c r="B2057" s="479"/>
      <c r="C2057" s="465"/>
      <c r="D2057" s="466"/>
      <c r="E2057" s="467"/>
      <c r="F2057" s="209"/>
      <c r="G2057" s="416"/>
      <c r="H2057" s="416"/>
      <c r="I2057" s="416"/>
      <c r="J2057" s="416"/>
    </row>
    <row r="2058" spans="1:10" s="461" customFormat="1" ht="14.25">
      <c r="A2058" s="184"/>
      <c r="B2058" s="479"/>
      <c r="C2058" s="465"/>
      <c r="D2058" s="466"/>
      <c r="E2058" s="467"/>
      <c r="F2058" s="209"/>
      <c r="G2058" s="416"/>
      <c r="H2058" s="416"/>
      <c r="I2058" s="416"/>
      <c r="J2058" s="416"/>
    </row>
    <row r="2059" spans="1:10" s="461" customFormat="1" ht="14.25">
      <c r="A2059" s="184"/>
      <c r="B2059" s="479"/>
      <c r="C2059" s="465"/>
      <c r="D2059" s="466"/>
      <c r="E2059" s="467"/>
      <c r="F2059" s="209"/>
      <c r="G2059" s="416"/>
      <c r="H2059" s="416"/>
      <c r="I2059" s="416"/>
      <c r="J2059" s="416"/>
    </row>
    <row r="2060" spans="1:10" s="461" customFormat="1" ht="14.25">
      <c r="A2060" s="184"/>
      <c r="B2060" s="479"/>
      <c r="C2060" s="465"/>
      <c r="D2060" s="466"/>
      <c r="E2060" s="467"/>
      <c r="F2060" s="209"/>
      <c r="G2060" s="416"/>
      <c r="H2060" s="416"/>
      <c r="I2060" s="416"/>
      <c r="J2060" s="416"/>
    </row>
    <row r="2061" spans="1:10" s="461" customFormat="1" ht="14.25">
      <c r="A2061" s="184"/>
      <c r="B2061" s="479"/>
      <c r="C2061" s="465"/>
      <c r="D2061" s="466"/>
      <c r="E2061" s="467"/>
      <c r="F2061" s="209"/>
      <c r="G2061" s="416"/>
      <c r="H2061" s="416"/>
      <c r="I2061" s="416"/>
      <c r="J2061" s="416"/>
    </row>
    <row r="2062" spans="1:10" s="461" customFormat="1" ht="14.25">
      <c r="A2062" s="184"/>
      <c r="B2062" s="479"/>
      <c r="C2062" s="465"/>
      <c r="D2062" s="466"/>
      <c r="E2062" s="467"/>
      <c r="F2062" s="209"/>
      <c r="G2062" s="416"/>
      <c r="H2062" s="416"/>
      <c r="I2062" s="416"/>
      <c r="J2062" s="416"/>
    </row>
    <row r="2063" spans="1:10" s="461" customFormat="1" ht="14.25">
      <c r="A2063" s="184"/>
      <c r="B2063" s="479"/>
      <c r="C2063" s="465"/>
      <c r="D2063" s="466"/>
      <c r="E2063" s="467"/>
      <c r="F2063" s="209"/>
      <c r="G2063" s="416"/>
      <c r="H2063" s="416"/>
      <c r="I2063" s="416"/>
      <c r="J2063" s="416"/>
    </row>
    <row r="2064" spans="1:10" s="461" customFormat="1" ht="14.25">
      <c r="A2064" s="184"/>
      <c r="B2064" s="479"/>
      <c r="C2064" s="465"/>
      <c r="D2064" s="466"/>
      <c r="E2064" s="467"/>
      <c r="F2064" s="209"/>
      <c r="G2064" s="416"/>
      <c r="H2064" s="416"/>
      <c r="I2064" s="416"/>
      <c r="J2064" s="416"/>
    </row>
    <row r="2065" spans="1:10" s="461" customFormat="1" ht="14.25">
      <c r="A2065" s="184"/>
      <c r="B2065" s="479"/>
      <c r="C2065" s="465"/>
      <c r="D2065" s="466"/>
      <c r="E2065" s="467"/>
      <c r="F2065" s="209"/>
      <c r="G2065" s="416"/>
      <c r="H2065" s="416"/>
      <c r="I2065" s="416"/>
      <c r="J2065" s="416"/>
    </row>
    <row r="2066" spans="1:10" s="461" customFormat="1" ht="14.25">
      <c r="A2066" s="184"/>
      <c r="B2066" s="479"/>
      <c r="C2066" s="465"/>
      <c r="D2066" s="466"/>
      <c r="E2066" s="467"/>
      <c r="F2066" s="209"/>
      <c r="G2066" s="416"/>
      <c r="H2066" s="416"/>
      <c r="I2066" s="416"/>
      <c r="J2066" s="416"/>
    </row>
    <row r="2067" spans="1:10" s="461" customFormat="1" ht="14.25">
      <c r="A2067" s="184"/>
      <c r="B2067" s="479"/>
      <c r="C2067" s="465"/>
      <c r="D2067" s="466"/>
      <c r="E2067" s="467"/>
      <c r="F2067" s="209"/>
      <c r="G2067" s="416"/>
      <c r="H2067" s="416"/>
      <c r="I2067" s="416"/>
      <c r="J2067" s="416"/>
    </row>
    <row r="2068" spans="1:10" s="461" customFormat="1" ht="14.25">
      <c r="A2068" s="184"/>
      <c r="B2068" s="479"/>
      <c r="C2068" s="465"/>
      <c r="D2068" s="466"/>
      <c r="E2068" s="467"/>
      <c r="F2068" s="209"/>
      <c r="G2068" s="416"/>
      <c r="H2068" s="416"/>
      <c r="I2068" s="416"/>
      <c r="J2068" s="416"/>
    </row>
    <row r="2069" spans="1:10" s="461" customFormat="1" ht="14.25">
      <c r="A2069" s="184"/>
      <c r="B2069" s="479"/>
      <c r="C2069" s="465"/>
      <c r="D2069" s="466"/>
      <c r="E2069" s="467"/>
      <c r="F2069" s="209"/>
      <c r="G2069" s="416"/>
      <c r="H2069" s="416"/>
      <c r="I2069" s="416"/>
      <c r="J2069" s="416"/>
    </row>
    <row r="2070" spans="1:10" s="461" customFormat="1" ht="14.25">
      <c r="A2070" s="184"/>
      <c r="B2070" s="479"/>
      <c r="C2070" s="465"/>
      <c r="D2070" s="466"/>
      <c r="E2070" s="467"/>
      <c r="F2070" s="209"/>
      <c r="G2070" s="416"/>
      <c r="H2070" s="416"/>
      <c r="I2070" s="416"/>
      <c r="J2070" s="416"/>
    </row>
    <row r="2071" spans="1:10" s="461" customFormat="1" ht="14.25">
      <c r="A2071" s="184"/>
      <c r="B2071" s="479"/>
      <c r="C2071" s="465"/>
      <c r="D2071" s="466"/>
      <c r="E2071" s="467"/>
      <c r="F2071" s="209"/>
      <c r="G2071" s="416"/>
      <c r="H2071" s="416"/>
      <c r="I2071" s="416"/>
      <c r="J2071" s="416"/>
    </row>
    <row r="2072" spans="1:10" s="461" customFormat="1" ht="14.25">
      <c r="A2072" s="184"/>
      <c r="B2072" s="479"/>
      <c r="C2072" s="465"/>
      <c r="D2072" s="466"/>
      <c r="E2072" s="467"/>
      <c r="F2072" s="209"/>
      <c r="G2072" s="416"/>
      <c r="H2072" s="416"/>
      <c r="I2072" s="416"/>
      <c r="J2072" s="416"/>
    </row>
    <row r="2073" spans="1:10" s="461" customFormat="1" ht="14.25">
      <c r="A2073" s="184"/>
      <c r="B2073" s="479"/>
      <c r="C2073" s="465"/>
      <c r="D2073" s="466"/>
      <c r="E2073" s="467"/>
      <c r="F2073" s="209"/>
      <c r="G2073" s="416"/>
      <c r="H2073" s="416"/>
      <c r="I2073" s="416"/>
      <c r="J2073" s="416"/>
    </row>
    <row r="2074" spans="1:10" s="461" customFormat="1" ht="14.25">
      <c r="A2074" s="184"/>
      <c r="B2074" s="479"/>
      <c r="C2074" s="465"/>
      <c r="D2074" s="466"/>
      <c r="E2074" s="467"/>
      <c r="F2074" s="209"/>
      <c r="G2074" s="416"/>
      <c r="H2074" s="416"/>
      <c r="I2074" s="416"/>
      <c r="J2074" s="416"/>
    </row>
    <row r="2075" spans="1:10" s="461" customFormat="1" ht="14.25">
      <c r="A2075" s="184"/>
      <c r="B2075" s="479"/>
      <c r="C2075" s="465"/>
      <c r="D2075" s="466"/>
      <c r="E2075" s="467"/>
      <c r="F2075" s="209"/>
      <c r="G2075" s="416"/>
      <c r="H2075" s="416"/>
      <c r="I2075" s="416"/>
      <c r="J2075" s="416"/>
    </row>
    <row r="2076" spans="1:10" s="461" customFormat="1" ht="14.25">
      <c r="A2076" s="184"/>
      <c r="B2076" s="479"/>
      <c r="C2076" s="465"/>
      <c r="D2076" s="466"/>
      <c r="E2076" s="467"/>
      <c r="F2076" s="209"/>
      <c r="G2076" s="416"/>
      <c r="H2076" s="416"/>
      <c r="I2076" s="416"/>
      <c r="J2076" s="416"/>
    </row>
    <row r="2077" spans="1:10" s="461" customFormat="1" ht="14.25">
      <c r="A2077" s="184"/>
      <c r="B2077" s="479"/>
      <c r="C2077" s="465"/>
      <c r="D2077" s="466"/>
      <c r="E2077" s="467"/>
      <c r="F2077" s="209"/>
      <c r="G2077" s="416"/>
      <c r="H2077" s="416"/>
      <c r="I2077" s="416"/>
      <c r="J2077" s="416"/>
    </row>
    <row r="2078" spans="1:10" s="461" customFormat="1" ht="14.25">
      <c r="A2078" s="184"/>
      <c r="B2078" s="479"/>
      <c r="C2078" s="465"/>
      <c r="D2078" s="466"/>
      <c r="E2078" s="467"/>
      <c r="F2078" s="209"/>
      <c r="G2078" s="416"/>
      <c r="H2078" s="416"/>
      <c r="I2078" s="416"/>
      <c r="J2078" s="416"/>
    </row>
    <row r="2079" spans="1:10" s="461" customFormat="1" ht="14.25">
      <c r="A2079" s="184"/>
      <c r="B2079" s="479"/>
      <c r="C2079" s="465"/>
      <c r="D2079" s="466"/>
      <c r="E2079" s="467"/>
      <c r="F2079" s="209"/>
      <c r="G2079" s="416"/>
      <c r="H2079" s="416"/>
      <c r="I2079" s="416"/>
      <c r="J2079" s="416"/>
    </row>
    <row r="2080" spans="1:10" s="461" customFormat="1" ht="14.25">
      <c r="A2080" s="184"/>
      <c r="B2080" s="479"/>
      <c r="C2080" s="465"/>
      <c r="D2080" s="466"/>
      <c r="E2080" s="467"/>
      <c r="F2080" s="209"/>
      <c r="G2080" s="416"/>
      <c r="H2080" s="416"/>
      <c r="I2080" s="416"/>
      <c r="J2080" s="416"/>
    </row>
    <row r="2081" spans="1:10" s="461" customFormat="1" ht="14.25">
      <c r="A2081" s="184"/>
      <c r="B2081" s="479"/>
      <c r="C2081" s="465"/>
      <c r="D2081" s="466"/>
      <c r="E2081" s="467"/>
      <c r="F2081" s="209"/>
      <c r="G2081" s="416"/>
      <c r="H2081" s="416"/>
      <c r="I2081" s="416"/>
      <c r="J2081" s="416"/>
    </row>
    <row r="2082" spans="1:10" s="461" customFormat="1" ht="14.25">
      <c r="A2082" s="184"/>
      <c r="B2082" s="479"/>
      <c r="C2082" s="465"/>
      <c r="D2082" s="466"/>
      <c r="E2082" s="467"/>
      <c r="F2082" s="209"/>
      <c r="G2082" s="416"/>
      <c r="H2082" s="416"/>
      <c r="I2082" s="416"/>
      <c r="J2082" s="416"/>
    </row>
    <row r="2083" spans="1:10" s="461" customFormat="1" ht="14.25">
      <c r="A2083" s="184"/>
      <c r="B2083" s="479"/>
      <c r="C2083" s="465"/>
      <c r="D2083" s="466"/>
      <c r="E2083" s="467"/>
      <c r="F2083" s="209"/>
      <c r="G2083" s="416"/>
      <c r="H2083" s="416"/>
      <c r="I2083" s="416"/>
      <c r="J2083" s="416"/>
    </row>
    <row r="2084" spans="1:10" s="461" customFormat="1" ht="14.25">
      <c r="A2084" s="184"/>
      <c r="B2084" s="479"/>
      <c r="C2084" s="465"/>
      <c r="D2084" s="466"/>
      <c r="E2084" s="467"/>
      <c r="F2084" s="209"/>
      <c r="G2084" s="416"/>
      <c r="H2084" s="416"/>
      <c r="I2084" s="416"/>
      <c r="J2084" s="416"/>
    </row>
    <row r="2085" spans="1:10" s="461" customFormat="1" ht="14.25">
      <c r="A2085" s="184"/>
      <c r="B2085" s="479"/>
      <c r="C2085" s="465"/>
      <c r="D2085" s="466"/>
      <c r="E2085" s="467"/>
      <c r="F2085" s="209"/>
      <c r="G2085" s="416"/>
      <c r="H2085" s="416"/>
      <c r="I2085" s="416"/>
      <c r="J2085" s="416"/>
    </row>
    <row r="2086" spans="1:10" s="461" customFormat="1" ht="14.25">
      <c r="A2086" s="184"/>
      <c r="B2086" s="479"/>
      <c r="C2086" s="465"/>
      <c r="D2086" s="466"/>
      <c r="E2086" s="467"/>
      <c r="F2086" s="209"/>
      <c r="G2086" s="416"/>
      <c r="H2086" s="416"/>
      <c r="I2086" s="416"/>
      <c r="J2086" s="416"/>
    </row>
    <row r="2087" spans="1:10" s="461" customFormat="1" ht="14.25">
      <c r="A2087" s="184"/>
      <c r="B2087" s="479"/>
      <c r="C2087" s="465"/>
      <c r="D2087" s="466"/>
      <c r="E2087" s="467"/>
      <c r="F2087" s="209"/>
      <c r="G2087" s="416"/>
      <c r="H2087" s="416"/>
      <c r="I2087" s="416"/>
      <c r="J2087" s="416"/>
    </row>
    <row r="2088" spans="1:10" s="461" customFormat="1" ht="14.25">
      <c r="A2088" s="184"/>
      <c r="B2088" s="479"/>
      <c r="C2088" s="465"/>
      <c r="D2088" s="466"/>
      <c r="E2088" s="467"/>
      <c r="F2088" s="209"/>
      <c r="G2088" s="416"/>
      <c r="H2088" s="416"/>
      <c r="I2088" s="416"/>
      <c r="J2088" s="416"/>
    </row>
    <row r="2089" spans="1:10" s="461" customFormat="1" ht="14.25">
      <c r="A2089" s="184"/>
      <c r="B2089" s="479"/>
      <c r="C2089" s="465"/>
      <c r="D2089" s="466"/>
      <c r="E2089" s="467"/>
      <c r="F2089" s="209"/>
      <c r="G2089" s="416"/>
      <c r="H2089" s="416"/>
      <c r="I2089" s="416"/>
      <c r="J2089" s="416"/>
    </row>
    <row r="2090" spans="1:10" s="461" customFormat="1" ht="14.25">
      <c r="A2090" s="184"/>
      <c r="B2090" s="479"/>
      <c r="C2090" s="465"/>
      <c r="D2090" s="466"/>
      <c r="E2090" s="467"/>
      <c r="F2090" s="209"/>
      <c r="G2090" s="416"/>
      <c r="H2090" s="416"/>
      <c r="I2090" s="416"/>
      <c r="J2090" s="416"/>
    </row>
    <row r="2091" spans="1:10" s="461" customFormat="1" ht="14.25">
      <c r="A2091" s="184"/>
      <c r="B2091" s="479"/>
      <c r="C2091" s="465"/>
      <c r="D2091" s="466"/>
      <c r="E2091" s="467"/>
      <c r="F2091" s="209"/>
      <c r="G2091" s="416"/>
      <c r="H2091" s="416"/>
      <c r="I2091" s="416"/>
      <c r="J2091" s="416"/>
    </row>
    <row r="2092" spans="1:10" s="461" customFormat="1" ht="14.25">
      <c r="A2092" s="184"/>
      <c r="B2092" s="479"/>
      <c r="C2092" s="465"/>
      <c r="D2092" s="466"/>
      <c r="E2092" s="467"/>
      <c r="F2092" s="209"/>
      <c r="G2092" s="416"/>
      <c r="H2092" s="416"/>
      <c r="I2092" s="416"/>
      <c r="J2092" s="416"/>
    </row>
    <row r="2093" spans="1:10" s="461" customFormat="1" ht="14.25">
      <c r="A2093" s="184"/>
      <c r="B2093" s="479"/>
      <c r="C2093" s="465"/>
      <c r="D2093" s="466"/>
      <c r="E2093" s="467"/>
      <c r="F2093" s="209"/>
      <c r="G2093" s="416"/>
      <c r="H2093" s="416"/>
      <c r="I2093" s="416"/>
      <c r="J2093" s="416"/>
    </row>
    <row r="2094" spans="1:10" s="461" customFormat="1" ht="14.25">
      <c r="A2094" s="184"/>
      <c r="B2094" s="479"/>
      <c r="C2094" s="465"/>
      <c r="D2094" s="466"/>
      <c r="E2094" s="467"/>
      <c r="F2094" s="209"/>
      <c r="G2094" s="416"/>
      <c r="H2094" s="416"/>
      <c r="I2094" s="416"/>
      <c r="J2094" s="416"/>
    </row>
    <row r="2095" spans="1:10" s="461" customFormat="1" ht="14.25">
      <c r="A2095" s="184"/>
      <c r="B2095" s="479"/>
      <c r="C2095" s="465"/>
      <c r="D2095" s="466"/>
      <c r="E2095" s="467"/>
      <c r="F2095" s="209"/>
      <c r="G2095" s="416"/>
      <c r="H2095" s="416"/>
      <c r="I2095" s="416"/>
      <c r="J2095" s="416"/>
    </row>
    <row r="2096" spans="1:10" s="461" customFormat="1" ht="14.25">
      <c r="A2096" s="184"/>
      <c r="B2096" s="479"/>
      <c r="C2096" s="465"/>
      <c r="D2096" s="466"/>
      <c r="E2096" s="467"/>
      <c r="F2096" s="209"/>
      <c r="G2096" s="416"/>
      <c r="H2096" s="416"/>
      <c r="I2096" s="416"/>
      <c r="J2096" s="416"/>
    </row>
    <row r="2097" spans="1:10" s="461" customFormat="1" ht="14.25">
      <c r="A2097" s="184"/>
      <c r="B2097" s="479"/>
      <c r="C2097" s="465"/>
      <c r="D2097" s="466"/>
      <c r="E2097" s="467"/>
      <c r="F2097" s="209"/>
      <c r="G2097" s="416"/>
      <c r="H2097" s="416"/>
      <c r="I2097" s="416"/>
      <c r="J2097" s="416"/>
    </row>
    <row r="2098" spans="1:10" s="461" customFormat="1" ht="14.25">
      <c r="A2098" s="184"/>
      <c r="B2098" s="479"/>
      <c r="C2098" s="465"/>
      <c r="D2098" s="466"/>
      <c r="E2098" s="467"/>
      <c r="F2098" s="209"/>
      <c r="G2098" s="416"/>
      <c r="H2098" s="416"/>
      <c r="I2098" s="416"/>
      <c r="J2098" s="416"/>
    </row>
    <row r="2099" spans="1:10" s="461" customFormat="1" ht="14.25">
      <c r="A2099" s="184"/>
      <c r="B2099" s="479"/>
      <c r="C2099" s="465"/>
      <c r="D2099" s="466"/>
      <c r="E2099" s="467"/>
      <c r="F2099" s="209"/>
      <c r="G2099" s="416"/>
      <c r="H2099" s="416"/>
      <c r="I2099" s="416"/>
      <c r="J2099" s="416"/>
    </row>
    <row r="2100" spans="1:10" s="461" customFormat="1" ht="14.25">
      <c r="A2100" s="184"/>
      <c r="B2100" s="479"/>
      <c r="C2100" s="465"/>
      <c r="D2100" s="466"/>
      <c r="E2100" s="467"/>
      <c r="F2100" s="209"/>
      <c r="G2100" s="416"/>
      <c r="H2100" s="416"/>
      <c r="I2100" s="416"/>
      <c r="J2100" s="416"/>
    </row>
    <row r="2101" spans="1:10" s="461" customFormat="1" ht="14.25">
      <c r="A2101" s="184"/>
      <c r="B2101" s="479"/>
      <c r="C2101" s="465"/>
      <c r="D2101" s="466"/>
      <c r="E2101" s="467"/>
      <c r="F2101" s="209"/>
      <c r="G2101" s="416"/>
      <c r="H2101" s="416"/>
      <c r="I2101" s="416"/>
      <c r="J2101" s="416"/>
    </row>
    <row r="2102" spans="1:10" s="461" customFormat="1" ht="14.25">
      <c r="A2102" s="184"/>
      <c r="B2102" s="479"/>
      <c r="C2102" s="465"/>
      <c r="D2102" s="466"/>
      <c r="E2102" s="467"/>
      <c r="F2102" s="209"/>
      <c r="G2102" s="416"/>
      <c r="H2102" s="416"/>
      <c r="I2102" s="416"/>
      <c r="J2102" s="416"/>
    </row>
    <row r="2103" spans="1:10" s="461" customFormat="1" ht="14.25">
      <c r="A2103" s="184"/>
      <c r="B2103" s="479"/>
      <c r="C2103" s="465"/>
      <c r="D2103" s="466"/>
      <c r="E2103" s="467"/>
      <c r="F2103" s="209"/>
      <c r="G2103" s="416"/>
      <c r="H2103" s="416"/>
      <c r="I2103" s="416"/>
      <c r="J2103" s="416"/>
    </row>
    <row r="2104" spans="1:10" s="461" customFormat="1" ht="14.25">
      <c r="A2104" s="184"/>
      <c r="B2104" s="479"/>
      <c r="C2104" s="465"/>
      <c r="D2104" s="466"/>
      <c r="E2104" s="467"/>
      <c r="F2104" s="209"/>
      <c r="G2104" s="416"/>
      <c r="H2104" s="416"/>
      <c r="I2104" s="416"/>
      <c r="J2104" s="416"/>
    </row>
    <row r="2105" spans="1:10" s="461" customFormat="1" ht="14.25">
      <c r="A2105" s="184"/>
      <c r="B2105" s="479"/>
      <c r="C2105" s="465"/>
      <c r="D2105" s="466"/>
      <c r="E2105" s="467"/>
      <c r="F2105" s="209"/>
      <c r="G2105" s="416"/>
      <c r="H2105" s="416"/>
      <c r="I2105" s="416"/>
      <c r="J2105" s="416"/>
    </row>
    <row r="2106" spans="1:10" s="461" customFormat="1" ht="14.25">
      <c r="A2106" s="184"/>
      <c r="B2106" s="479"/>
      <c r="C2106" s="465"/>
      <c r="D2106" s="466"/>
      <c r="E2106" s="467"/>
      <c r="F2106" s="209"/>
      <c r="G2106" s="416"/>
      <c r="H2106" s="416"/>
      <c r="I2106" s="416"/>
      <c r="J2106" s="416"/>
    </row>
    <row r="2107" spans="1:10" s="461" customFormat="1" ht="14.25">
      <c r="A2107" s="184"/>
      <c r="B2107" s="479"/>
      <c r="C2107" s="465"/>
      <c r="D2107" s="466"/>
      <c r="E2107" s="467"/>
      <c r="F2107" s="209"/>
      <c r="G2107" s="416"/>
      <c r="H2107" s="416"/>
      <c r="I2107" s="416"/>
      <c r="J2107" s="416"/>
    </row>
    <row r="2108" spans="1:10" s="461" customFormat="1" ht="14.25">
      <c r="A2108" s="184"/>
      <c r="B2108" s="479"/>
      <c r="C2108" s="465"/>
      <c r="D2108" s="466"/>
      <c r="E2108" s="467"/>
      <c r="F2108" s="209"/>
      <c r="G2108" s="416"/>
      <c r="H2108" s="416"/>
      <c r="I2108" s="416"/>
      <c r="J2108" s="416"/>
    </row>
    <row r="2109" spans="1:10" s="461" customFormat="1" ht="14.25">
      <c r="A2109" s="184"/>
      <c r="B2109" s="479"/>
      <c r="C2109" s="465"/>
      <c r="D2109" s="466"/>
      <c r="E2109" s="467"/>
      <c r="F2109" s="209"/>
      <c r="G2109" s="416"/>
      <c r="H2109" s="416"/>
      <c r="I2109" s="416"/>
      <c r="J2109" s="416"/>
    </row>
    <row r="2110" spans="1:10" s="461" customFormat="1" ht="14.25">
      <c r="A2110" s="184"/>
      <c r="B2110" s="479"/>
      <c r="C2110" s="465"/>
      <c r="D2110" s="466"/>
      <c r="E2110" s="467"/>
      <c r="F2110" s="209"/>
      <c r="G2110" s="416"/>
      <c r="H2110" s="416"/>
      <c r="I2110" s="416"/>
      <c r="J2110" s="416"/>
    </row>
    <row r="2111" spans="1:10" s="461" customFormat="1" ht="14.25">
      <c r="A2111" s="184"/>
      <c r="B2111" s="479"/>
      <c r="C2111" s="465"/>
      <c r="D2111" s="466"/>
      <c r="E2111" s="467"/>
      <c r="F2111" s="209"/>
      <c r="G2111" s="416"/>
      <c r="H2111" s="416"/>
      <c r="I2111" s="416"/>
      <c r="J2111" s="416"/>
    </row>
    <row r="2112" spans="1:10" s="461" customFormat="1" ht="14.25">
      <c r="A2112" s="184"/>
      <c r="B2112" s="479"/>
      <c r="C2112" s="465"/>
      <c r="D2112" s="466"/>
      <c r="E2112" s="467"/>
      <c r="F2112" s="209"/>
      <c r="G2112" s="416"/>
      <c r="H2112" s="416"/>
      <c r="I2112" s="416"/>
      <c r="J2112" s="416"/>
    </row>
    <row r="2113" spans="1:10" s="461" customFormat="1" ht="14.25">
      <c r="A2113" s="184"/>
      <c r="B2113" s="479"/>
      <c r="C2113" s="465"/>
      <c r="D2113" s="466"/>
      <c r="E2113" s="467"/>
      <c r="F2113" s="209"/>
      <c r="G2113" s="416"/>
      <c r="H2113" s="416"/>
      <c r="I2113" s="416"/>
      <c r="J2113" s="416"/>
    </row>
    <row r="2114" spans="1:10" s="461" customFormat="1" ht="14.25">
      <c r="A2114" s="184"/>
      <c r="B2114" s="479"/>
      <c r="C2114" s="465"/>
      <c r="D2114" s="466"/>
      <c r="E2114" s="467"/>
      <c r="F2114" s="209"/>
      <c r="G2114" s="416"/>
      <c r="H2114" s="416"/>
      <c r="I2114" s="416"/>
      <c r="J2114" s="416"/>
    </row>
    <row r="2115" spans="1:10" s="461" customFormat="1" ht="14.25">
      <c r="A2115" s="184"/>
      <c r="B2115" s="479"/>
      <c r="C2115" s="465"/>
      <c r="D2115" s="466"/>
      <c r="E2115" s="467"/>
      <c r="F2115" s="209"/>
      <c r="G2115" s="416"/>
      <c r="H2115" s="416"/>
      <c r="I2115" s="416"/>
      <c r="J2115" s="416"/>
    </row>
    <row r="2116" spans="1:10" s="461" customFormat="1" ht="14.25">
      <c r="A2116" s="184"/>
      <c r="B2116" s="479"/>
      <c r="C2116" s="465"/>
      <c r="D2116" s="466"/>
      <c r="E2116" s="467"/>
      <c r="F2116" s="209"/>
      <c r="G2116" s="416"/>
      <c r="H2116" s="416"/>
      <c r="I2116" s="416"/>
      <c r="J2116" s="416"/>
    </row>
    <row r="2117" spans="1:10" s="461" customFormat="1" ht="14.25">
      <c r="A2117" s="184"/>
      <c r="B2117" s="479"/>
      <c r="C2117" s="465"/>
      <c r="D2117" s="466"/>
      <c r="E2117" s="467"/>
      <c r="F2117" s="209"/>
      <c r="G2117" s="416"/>
      <c r="H2117" s="416"/>
      <c r="I2117" s="416"/>
      <c r="J2117" s="416"/>
    </row>
    <row r="2118" spans="1:10" s="461" customFormat="1" ht="14.25">
      <c r="A2118" s="184"/>
      <c r="B2118" s="479"/>
      <c r="C2118" s="465"/>
      <c r="D2118" s="466"/>
      <c r="E2118" s="467"/>
      <c r="F2118" s="209"/>
      <c r="G2118" s="416"/>
      <c r="H2118" s="416"/>
      <c r="I2118" s="416"/>
      <c r="J2118" s="416"/>
    </row>
    <row r="2119" spans="1:10" s="461" customFormat="1" ht="14.25">
      <c r="A2119" s="184"/>
      <c r="B2119" s="479"/>
      <c r="C2119" s="465"/>
      <c r="D2119" s="466"/>
      <c r="E2119" s="467"/>
      <c r="F2119" s="209"/>
      <c r="G2119" s="416"/>
      <c r="H2119" s="416"/>
      <c r="I2119" s="416"/>
      <c r="J2119" s="416"/>
    </row>
    <row r="2120" spans="1:10" s="461" customFormat="1" ht="14.25">
      <c r="A2120" s="184"/>
      <c r="B2120" s="479"/>
      <c r="C2120" s="465"/>
      <c r="D2120" s="466"/>
      <c r="E2120" s="467"/>
      <c r="F2120" s="209"/>
      <c r="G2120" s="416"/>
      <c r="H2120" s="416"/>
      <c r="I2120" s="416"/>
      <c r="J2120" s="416"/>
    </row>
    <row r="2121" spans="1:10" s="461" customFormat="1" ht="14.25">
      <c r="A2121" s="184"/>
      <c r="B2121" s="479"/>
      <c r="C2121" s="465"/>
      <c r="D2121" s="466"/>
      <c r="E2121" s="467"/>
      <c r="F2121" s="209"/>
      <c r="G2121" s="416"/>
      <c r="H2121" s="416"/>
      <c r="I2121" s="416"/>
      <c r="J2121" s="416"/>
    </row>
    <row r="2122" spans="1:10" s="461" customFormat="1" ht="14.25">
      <c r="A2122" s="184"/>
      <c r="B2122" s="479"/>
      <c r="C2122" s="465"/>
      <c r="D2122" s="466"/>
      <c r="E2122" s="467"/>
      <c r="F2122" s="209"/>
      <c r="G2122" s="416"/>
      <c r="H2122" s="416"/>
      <c r="I2122" s="416"/>
      <c r="J2122" s="416"/>
    </row>
    <row r="2123" spans="1:10" s="461" customFormat="1" ht="14.25">
      <c r="A2123" s="184"/>
      <c r="B2123" s="479"/>
      <c r="C2123" s="465"/>
      <c r="D2123" s="466"/>
      <c r="E2123" s="467"/>
      <c r="F2123" s="209"/>
      <c r="G2123" s="416"/>
      <c r="H2123" s="416"/>
      <c r="I2123" s="416"/>
      <c r="J2123" s="416"/>
    </row>
    <row r="2124" spans="1:10" s="461" customFormat="1" ht="14.25">
      <c r="A2124" s="184"/>
      <c r="B2124" s="479"/>
      <c r="C2124" s="465"/>
      <c r="D2124" s="466"/>
      <c r="E2124" s="467"/>
      <c r="F2124" s="209"/>
      <c r="G2124" s="416"/>
      <c r="H2124" s="416"/>
      <c r="I2124" s="416"/>
      <c r="J2124" s="416"/>
    </row>
    <row r="2125" spans="1:10" s="461" customFormat="1" ht="14.25">
      <c r="A2125" s="184"/>
      <c r="B2125" s="479"/>
      <c r="C2125" s="465"/>
      <c r="D2125" s="466"/>
      <c r="E2125" s="467"/>
      <c r="F2125" s="209"/>
      <c r="G2125" s="416"/>
      <c r="H2125" s="416"/>
      <c r="I2125" s="416"/>
      <c r="J2125" s="416"/>
    </row>
    <row r="2126" spans="1:10" s="461" customFormat="1" ht="14.25">
      <c r="A2126" s="184"/>
      <c r="B2126" s="479"/>
      <c r="C2126" s="465"/>
      <c r="D2126" s="466"/>
      <c r="E2126" s="467"/>
      <c r="F2126" s="209"/>
      <c r="G2126" s="416"/>
      <c r="H2126" s="416"/>
      <c r="I2126" s="416"/>
      <c r="J2126" s="416"/>
    </row>
    <row r="2127" spans="1:10" s="461" customFormat="1" ht="14.25">
      <c r="A2127" s="184"/>
      <c r="B2127" s="479"/>
      <c r="C2127" s="465"/>
      <c r="D2127" s="466"/>
      <c r="E2127" s="467"/>
      <c r="F2127" s="209"/>
      <c r="G2127" s="416"/>
      <c r="H2127" s="416"/>
      <c r="I2127" s="416"/>
      <c r="J2127" s="416"/>
    </row>
    <row r="2128" spans="1:10" s="461" customFormat="1" ht="14.25">
      <c r="A2128" s="184"/>
      <c r="B2128" s="479"/>
      <c r="C2128" s="465"/>
      <c r="D2128" s="466"/>
      <c r="E2128" s="467"/>
      <c r="F2128" s="209"/>
      <c r="G2128" s="416"/>
      <c r="H2128" s="416"/>
      <c r="I2128" s="416"/>
      <c r="J2128" s="416"/>
    </row>
    <row r="2129" spans="1:10" s="461" customFormat="1" ht="14.25">
      <c r="A2129" s="184"/>
      <c r="B2129" s="479"/>
      <c r="C2129" s="465"/>
      <c r="D2129" s="466"/>
      <c r="E2129" s="467"/>
      <c r="F2129" s="209"/>
      <c r="G2129" s="416"/>
      <c r="H2129" s="416"/>
      <c r="I2129" s="416"/>
      <c r="J2129" s="416"/>
    </row>
    <row r="2130" spans="1:10" s="461" customFormat="1" ht="14.25">
      <c r="A2130" s="184"/>
      <c r="B2130" s="479"/>
      <c r="C2130" s="465"/>
      <c r="D2130" s="466"/>
      <c r="E2130" s="467"/>
      <c r="F2130" s="209"/>
      <c r="G2130" s="416"/>
      <c r="H2130" s="416"/>
      <c r="I2130" s="416"/>
      <c r="J2130" s="416"/>
    </row>
    <row r="2131" spans="1:10" s="461" customFormat="1" ht="14.25">
      <c r="A2131" s="184"/>
      <c r="B2131" s="479"/>
      <c r="C2131" s="465"/>
      <c r="D2131" s="466"/>
      <c r="E2131" s="467"/>
      <c r="F2131" s="209"/>
      <c r="G2131" s="416"/>
      <c r="H2131" s="416"/>
      <c r="I2131" s="416"/>
      <c r="J2131" s="416"/>
    </row>
    <row r="2132" spans="1:10" s="461" customFormat="1" ht="14.25">
      <c r="A2132" s="184"/>
      <c r="B2132" s="479"/>
      <c r="C2132" s="465"/>
      <c r="D2132" s="466"/>
      <c r="E2132" s="467"/>
      <c r="F2132" s="209"/>
      <c r="G2132" s="416"/>
      <c r="H2132" s="416"/>
      <c r="I2132" s="416"/>
      <c r="J2132" s="416"/>
    </row>
    <row r="2133" spans="1:10" s="461" customFormat="1" ht="14.25">
      <c r="A2133" s="184"/>
      <c r="B2133" s="479"/>
      <c r="C2133" s="465"/>
      <c r="D2133" s="466"/>
      <c r="E2133" s="467"/>
      <c r="F2133" s="209"/>
      <c r="G2133" s="416"/>
      <c r="H2133" s="416"/>
      <c r="I2133" s="416"/>
      <c r="J2133" s="416"/>
    </row>
    <row r="2134" spans="1:10" s="461" customFormat="1" ht="14.25">
      <c r="A2134" s="184"/>
      <c r="B2134" s="479"/>
      <c r="C2134" s="465"/>
      <c r="D2134" s="466"/>
      <c r="E2134" s="467"/>
      <c r="F2134" s="209"/>
      <c r="G2134" s="416"/>
      <c r="H2134" s="416"/>
      <c r="I2134" s="416"/>
      <c r="J2134" s="416"/>
    </row>
    <row r="2135" spans="1:10" s="461" customFormat="1" ht="14.25">
      <c r="A2135" s="184"/>
      <c r="B2135" s="479"/>
      <c r="C2135" s="465"/>
      <c r="D2135" s="466"/>
      <c r="E2135" s="467"/>
      <c r="F2135" s="209"/>
      <c r="G2135" s="416"/>
      <c r="H2135" s="416"/>
      <c r="I2135" s="416"/>
      <c r="J2135" s="416"/>
    </row>
    <row r="2136" spans="1:10" s="461" customFormat="1" ht="14.25">
      <c r="A2136" s="184"/>
      <c r="B2136" s="479"/>
      <c r="C2136" s="465"/>
      <c r="D2136" s="466"/>
      <c r="E2136" s="467"/>
      <c r="F2136" s="209"/>
      <c r="G2136" s="416"/>
      <c r="H2136" s="416"/>
      <c r="I2136" s="416"/>
      <c r="J2136" s="416"/>
    </row>
    <row r="2137" spans="1:10" s="461" customFormat="1" ht="14.25">
      <c r="A2137" s="184"/>
      <c r="B2137" s="479"/>
      <c r="C2137" s="465"/>
      <c r="D2137" s="466"/>
      <c r="E2137" s="467"/>
      <c r="F2137" s="209"/>
      <c r="G2137" s="416"/>
      <c r="H2137" s="416"/>
      <c r="I2137" s="416"/>
      <c r="J2137" s="416"/>
    </row>
    <row r="2138" spans="1:10" s="461" customFormat="1" ht="14.25">
      <c r="A2138" s="184"/>
      <c r="B2138" s="479"/>
      <c r="C2138" s="465"/>
      <c r="D2138" s="466"/>
      <c r="E2138" s="467"/>
      <c r="F2138" s="209"/>
      <c r="G2138" s="416"/>
      <c r="H2138" s="416"/>
      <c r="I2138" s="416"/>
      <c r="J2138" s="416"/>
    </row>
    <row r="2139" spans="1:10" s="461" customFormat="1" ht="14.25">
      <c r="A2139" s="184"/>
      <c r="B2139" s="479"/>
      <c r="C2139" s="465"/>
      <c r="D2139" s="466"/>
      <c r="E2139" s="467"/>
      <c r="F2139" s="209"/>
      <c r="G2139" s="416"/>
      <c r="H2139" s="416"/>
      <c r="I2139" s="416"/>
      <c r="J2139" s="416"/>
    </row>
    <row r="2140" spans="1:10" s="461" customFormat="1" ht="14.25">
      <c r="A2140" s="184"/>
      <c r="B2140" s="479"/>
      <c r="C2140" s="465"/>
      <c r="D2140" s="466"/>
      <c r="E2140" s="467"/>
      <c r="F2140" s="209"/>
      <c r="G2140" s="416"/>
      <c r="H2140" s="416"/>
      <c r="I2140" s="416"/>
      <c r="J2140" s="416"/>
    </row>
    <row r="2141" spans="1:10" s="461" customFormat="1" ht="14.25">
      <c r="A2141" s="184"/>
      <c r="B2141" s="479"/>
      <c r="C2141" s="465"/>
      <c r="D2141" s="466"/>
      <c r="E2141" s="467"/>
      <c r="F2141" s="209"/>
      <c r="G2141" s="416"/>
      <c r="H2141" s="416"/>
      <c r="I2141" s="416"/>
      <c r="J2141" s="416"/>
    </row>
    <row r="2142" spans="1:10" s="461" customFormat="1" ht="14.25">
      <c r="A2142" s="184"/>
      <c r="B2142" s="479"/>
      <c r="C2142" s="465"/>
      <c r="D2142" s="466"/>
      <c r="E2142" s="467"/>
      <c r="F2142" s="209"/>
      <c r="G2142" s="416"/>
      <c r="H2142" s="416"/>
      <c r="I2142" s="416"/>
      <c r="J2142" s="416"/>
    </row>
    <row r="2143" spans="1:10" s="461" customFormat="1" ht="14.25">
      <c r="A2143" s="184"/>
      <c r="B2143" s="479"/>
      <c r="C2143" s="465"/>
      <c r="D2143" s="466"/>
      <c r="E2143" s="467"/>
      <c r="F2143" s="209"/>
      <c r="G2143" s="416"/>
      <c r="H2143" s="416"/>
      <c r="I2143" s="416"/>
      <c r="J2143" s="416"/>
    </row>
    <row r="2144" spans="1:10" s="461" customFormat="1" ht="14.25">
      <c r="A2144" s="184"/>
      <c r="B2144" s="479"/>
      <c r="C2144" s="465"/>
      <c r="D2144" s="466"/>
      <c r="E2144" s="467"/>
      <c r="F2144" s="209"/>
      <c r="G2144" s="416"/>
      <c r="H2144" s="416"/>
      <c r="I2144" s="416"/>
      <c r="J2144" s="416"/>
    </row>
    <row r="2145" spans="1:10" s="461" customFormat="1" ht="14.25">
      <c r="A2145" s="184"/>
      <c r="B2145" s="479"/>
      <c r="C2145" s="465"/>
      <c r="D2145" s="466"/>
      <c r="E2145" s="467"/>
      <c r="F2145" s="209"/>
      <c r="G2145" s="416"/>
      <c r="H2145" s="416"/>
      <c r="I2145" s="416"/>
      <c r="J2145" s="416"/>
    </row>
    <row r="2146" spans="1:10" s="461" customFormat="1" ht="14.25">
      <c r="A2146" s="184"/>
      <c r="B2146" s="479"/>
      <c r="C2146" s="465"/>
      <c r="D2146" s="466"/>
      <c r="E2146" s="467"/>
      <c r="F2146" s="209"/>
      <c r="G2146" s="416"/>
      <c r="H2146" s="416"/>
      <c r="I2146" s="416"/>
      <c r="J2146" s="416"/>
    </row>
    <row r="2147" spans="1:10" s="461" customFormat="1" ht="14.25">
      <c r="A2147" s="184"/>
      <c r="B2147" s="479"/>
      <c r="C2147" s="465"/>
      <c r="D2147" s="466"/>
      <c r="E2147" s="467"/>
      <c r="F2147" s="209"/>
      <c r="G2147" s="416"/>
      <c r="H2147" s="416"/>
      <c r="I2147" s="416"/>
      <c r="J2147" s="416"/>
    </row>
    <row r="2148" spans="1:10" s="461" customFormat="1" ht="14.25">
      <c r="A2148" s="184"/>
      <c r="B2148" s="479"/>
      <c r="C2148" s="465"/>
      <c r="D2148" s="466"/>
      <c r="E2148" s="467"/>
      <c r="F2148" s="209"/>
      <c r="G2148" s="416"/>
      <c r="H2148" s="416"/>
      <c r="I2148" s="416"/>
      <c r="J2148" s="416"/>
    </row>
    <row r="2149" spans="1:10" s="461" customFormat="1" ht="14.25">
      <c r="A2149" s="184"/>
      <c r="B2149" s="479"/>
      <c r="C2149" s="465"/>
      <c r="D2149" s="466"/>
      <c r="E2149" s="467"/>
      <c r="F2149" s="209"/>
      <c r="G2149" s="416"/>
      <c r="H2149" s="416"/>
      <c r="I2149" s="416"/>
      <c r="J2149" s="416"/>
    </row>
    <row r="2150" spans="1:10" s="461" customFormat="1" ht="14.25">
      <c r="A2150" s="184"/>
      <c r="B2150" s="479"/>
      <c r="C2150" s="465"/>
      <c r="D2150" s="466"/>
      <c r="E2150" s="467"/>
      <c r="F2150" s="209"/>
      <c r="G2150" s="416"/>
      <c r="H2150" s="416"/>
      <c r="I2150" s="416"/>
      <c r="J2150" s="416"/>
    </row>
    <row r="2151" spans="1:10" s="461" customFormat="1" ht="14.25">
      <c r="A2151" s="184"/>
      <c r="B2151" s="479"/>
      <c r="C2151" s="465"/>
      <c r="D2151" s="466"/>
      <c r="E2151" s="467"/>
      <c r="F2151" s="209"/>
      <c r="G2151" s="416"/>
      <c r="H2151" s="416"/>
      <c r="I2151" s="416"/>
      <c r="J2151" s="416"/>
    </row>
    <row r="2152" spans="1:10" s="461" customFormat="1" ht="14.25">
      <c r="A2152" s="184"/>
      <c r="B2152" s="479"/>
      <c r="C2152" s="465"/>
      <c r="D2152" s="466"/>
      <c r="E2152" s="467"/>
      <c r="F2152" s="209"/>
      <c r="G2152" s="416"/>
      <c r="H2152" s="416"/>
      <c r="I2152" s="416"/>
      <c r="J2152" s="416"/>
    </row>
    <row r="2153" spans="1:10" s="461" customFormat="1" ht="14.25">
      <c r="A2153" s="184"/>
      <c r="B2153" s="479"/>
      <c r="C2153" s="465"/>
      <c r="D2153" s="466"/>
      <c r="E2153" s="467"/>
      <c r="F2153" s="209"/>
      <c r="G2153" s="416"/>
      <c r="H2153" s="416"/>
      <c r="I2153" s="416"/>
      <c r="J2153" s="416"/>
    </row>
    <row r="2154" spans="1:10" s="461" customFormat="1" ht="14.25">
      <c r="A2154" s="184"/>
      <c r="B2154" s="479"/>
      <c r="C2154" s="465"/>
      <c r="D2154" s="466"/>
      <c r="E2154" s="467"/>
      <c r="F2154" s="209"/>
      <c r="G2154" s="416"/>
      <c r="H2154" s="416"/>
      <c r="I2154" s="416"/>
      <c r="J2154" s="416"/>
    </row>
    <row r="2155" spans="1:10" s="461" customFormat="1" ht="14.25">
      <c r="A2155" s="184"/>
      <c r="B2155" s="479"/>
      <c r="C2155" s="465"/>
      <c r="D2155" s="466"/>
      <c r="E2155" s="467"/>
      <c r="F2155" s="209"/>
      <c r="G2155" s="416"/>
      <c r="H2155" s="416"/>
      <c r="I2155" s="416"/>
      <c r="J2155" s="416"/>
    </row>
    <row r="2156" spans="1:10" s="461" customFormat="1" ht="14.25">
      <c r="A2156" s="184"/>
      <c r="B2156" s="479"/>
      <c r="C2156" s="465"/>
      <c r="D2156" s="466"/>
      <c r="E2156" s="467"/>
      <c r="F2156" s="209"/>
      <c r="G2156" s="416"/>
      <c r="H2156" s="416"/>
      <c r="I2156" s="416"/>
      <c r="J2156" s="416"/>
    </row>
    <row r="2157" spans="1:10" s="461" customFormat="1" ht="14.25">
      <c r="A2157" s="184"/>
      <c r="B2157" s="479"/>
      <c r="C2157" s="465"/>
      <c r="D2157" s="466"/>
      <c r="E2157" s="467"/>
      <c r="F2157" s="209"/>
      <c r="G2157" s="416"/>
      <c r="H2157" s="416"/>
      <c r="I2157" s="416"/>
      <c r="J2157" s="416"/>
    </row>
    <row r="2158" spans="1:10" s="461" customFormat="1" ht="14.25">
      <c r="A2158" s="184"/>
      <c r="B2158" s="479"/>
      <c r="C2158" s="465"/>
      <c r="D2158" s="466"/>
      <c r="E2158" s="467"/>
      <c r="F2158" s="209"/>
      <c r="G2158" s="416"/>
      <c r="H2158" s="416"/>
      <c r="I2158" s="416"/>
      <c r="J2158" s="416"/>
    </row>
    <row r="2159" spans="1:10" s="461" customFormat="1" ht="14.25">
      <c r="A2159" s="184"/>
      <c r="B2159" s="479"/>
      <c r="C2159" s="465"/>
      <c r="D2159" s="466"/>
      <c r="E2159" s="467"/>
      <c r="F2159" s="209"/>
      <c r="G2159" s="416"/>
      <c r="H2159" s="416"/>
      <c r="I2159" s="416"/>
      <c r="J2159" s="416"/>
    </row>
    <row r="2160" spans="1:10" s="461" customFormat="1" ht="14.25">
      <c r="A2160" s="184"/>
      <c r="B2160" s="479"/>
      <c r="C2160" s="465"/>
      <c r="D2160" s="466"/>
      <c r="E2160" s="467"/>
      <c r="F2160" s="209"/>
      <c r="G2160" s="416"/>
      <c r="H2160" s="416"/>
      <c r="I2160" s="416"/>
      <c r="J2160" s="416"/>
    </row>
    <row r="2161" spans="1:10" s="461" customFormat="1" ht="14.25">
      <c r="A2161" s="184"/>
      <c r="B2161" s="479"/>
      <c r="C2161" s="465"/>
      <c r="D2161" s="466"/>
      <c r="E2161" s="467"/>
      <c r="F2161" s="209"/>
      <c r="G2161" s="416"/>
      <c r="H2161" s="416"/>
      <c r="I2161" s="416"/>
      <c r="J2161" s="416"/>
    </row>
    <row r="2162" spans="1:10" s="461" customFormat="1" ht="14.25">
      <c r="A2162" s="184"/>
      <c r="B2162" s="479"/>
      <c r="C2162" s="465"/>
      <c r="D2162" s="466"/>
      <c r="E2162" s="467"/>
      <c r="F2162" s="209"/>
      <c r="G2162" s="416"/>
      <c r="H2162" s="416"/>
      <c r="I2162" s="416"/>
      <c r="J2162" s="416"/>
    </row>
    <row r="2163" spans="1:10" s="461" customFormat="1" ht="14.25">
      <c r="A2163" s="184"/>
      <c r="B2163" s="479"/>
      <c r="C2163" s="465"/>
      <c r="D2163" s="466"/>
      <c r="E2163" s="467"/>
      <c r="F2163" s="209"/>
      <c r="G2163" s="416"/>
      <c r="H2163" s="416"/>
      <c r="I2163" s="416"/>
      <c r="J2163" s="416"/>
    </row>
    <row r="2164" spans="1:10" s="461" customFormat="1" ht="14.25">
      <c r="A2164" s="184"/>
      <c r="B2164" s="479"/>
      <c r="C2164" s="465"/>
      <c r="D2164" s="466"/>
      <c r="E2164" s="467"/>
      <c r="F2164" s="209"/>
      <c r="G2164" s="416"/>
      <c r="H2164" s="416"/>
      <c r="I2164" s="416"/>
      <c r="J2164" s="416"/>
    </row>
    <row r="2165" spans="1:10" s="461" customFormat="1" ht="14.25">
      <c r="A2165" s="184"/>
      <c r="B2165" s="479"/>
      <c r="C2165" s="465"/>
      <c r="D2165" s="466"/>
      <c r="E2165" s="467"/>
      <c r="F2165" s="209"/>
      <c r="G2165" s="416"/>
      <c r="H2165" s="416"/>
      <c r="I2165" s="416"/>
      <c r="J2165" s="416"/>
    </row>
    <row r="2166" spans="1:10" s="461" customFormat="1" ht="14.25">
      <c r="A2166" s="184"/>
      <c r="B2166" s="479"/>
      <c r="C2166" s="465"/>
      <c r="D2166" s="466"/>
      <c r="E2166" s="467"/>
      <c r="F2166" s="209"/>
      <c r="G2166" s="416"/>
      <c r="H2166" s="416"/>
      <c r="I2166" s="416"/>
      <c r="J2166" s="416"/>
    </row>
    <row r="2167" spans="1:10" s="461" customFormat="1" ht="14.25">
      <c r="A2167" s="184"/>
      <c r="B2167" s="479"/>
      <c r="C2167" s="465"/>
      <c r="D2167" s="466"/>
      <c r="E2167" s="467"/>
      <c r="F2167" s="209"/>
      <c r="G2167" s="416"/>
      <c r="H2167" s="416"/>
      <c r="I2167" s="416"/>
      <c r="J2167" s="416"/>
    </row>
    <row r="2168" spans="1:10" s="461" customFormat="1" ht="14.25">
      <c r="A2168" s="184"/>
      <c r="B2168" s="479"/>
      <c r="C2168" s="465"/>
      <c r="D2168" s="466"/>
      <c r="E2168" s="467"/>
      <c r="F2168" s="209"/>
      <c r="G2168" s="416"/>
      <c r="H2168" s="416"/>
      <c r="I2168" s="416"/>
      <c r="J2168" s="416"/>
    </row>
    <row r="2169" spans="1:10" s="461" customFormat="1" ht="14.25">
      <c r="A2169" s="184"/>
      <c r="B2169" s="479"/>
      <c r="C2169" s="465"/>
      <c r="D2169" s="466"/>
      <c r="E2169" s="467"/>
      <c r="F2169" s="209"/>
      <c r="G2169" s="416"/>
      <c r="H2169" s="416"/>
      <c r="I2169" s="416"/>
      <c r="J2169" s="416"/>
    </row>
    <row r="2170" spans="1:10" s="461" customFormat="1" ht="14.25">
      <c r="A2170" s="184"/>
      <c r="B2170" s="479"/>
      <c r="C2170" s="465"/>
      <c r="D2170" s="466"/>
      <c r="E2170" s="467"/>
      <c r="F2170" s="209"/>
      <c r="G2170" s="416"/>
      <c r="H2170" s="416"/>
      <c r="I2170" s="416"/>
      <c r="J2170" s="416"/>
    </row>
    <row r="2171" spans="1:10" s="461" customFormat="1" ht="14.25">
      <c r="A2171" s="184"/>
      <c r="B2171" s="479"/>
      <c r="C2171" s="465"/>
      <c r="D2171" s="466"/>
      <c r="E2171" s="467"/>
      <c r="F2171" s="209"/>
      <c r="G2171" s="416"/>
      <c r="H2171" s="416"/>
      <c r="I2171" s="416"/>
      <c r="J2171" s="416"/>
    </row>
    <row r="2172" spans="1:10" s="461" customFormat="1" ht="14.25">
      <c r="A2172" s="184"/>
      <c r="B2172" s="479"/>
      <c r="C2172" s="465"/>
      <c r="D2172" s="466"/>
      <c r="E2172" s="467"/>
      <c r="F2172" s="209"/>
      <c r="G2172" s="416"/>
      <c r="H2172" s="416"/>
      <c r="I2172" s="416"/>
      <c r="J2172" s="416"/>
    </row>
    <row r="2173" spans="1:10" s="461" customFormat="1" ht="14.25">
      <c r="A2173" s="184"/>
      <c r="B2173" s="479"/>
      <c r="C2173" s="465"/>
      <c r="D2173" s="466"/>
      <c r="E2173" s="467"/>
      <c r="F2173" s="209"/>
      <c r="G2173" s="416"/>
      <c r="H2173" s="416"/>
      <c r="I2173" s="416"/>
      <c r="J2173" s="416"/>
    </row>
    <row r="2174" spans="1:10" s="461" customFormat="1" ht="14.25">
      <c r="A2174" s="184"/>
      <c r="B2174" s="479"/>
      <c r="C2174" s="465"/>
      <c r="D2174" s="466"/>
      <c r="E2174" s="467"/>
      <c r="F2174" s="209"/>
      <c r="G2174" s="416"/>
      <c r="H2174" s="416"/>
      <c r="I2174" s="416"/>
      <c r="J2174" s="416"/>
    </row>
    <row r="2175" spans="1:10" s="461" customFormat="1" ht="14.25">
      <c r="A2175" s="184"/>
      <c r="B2175" s="479"/>
      <c r="C2175" s="465"/>
      <c r="D2175" s="466"/>
      <c r="E2175" s="467"/>
      <c r="F2175" s="209"/>
      <c r="G2175" s="416"/>
      <c r="H2175" s="416"/>
      <c r="I2175" s="416"/>
      <c r="J2175" s="416"/>
    </row>
    <row r="2176" spans="1:10" s="461" customFormat="1" ht="14.25">
      <c r="A2176" s="184"/>
      <c r="B2176" s="479"/>
      <c r="C2176" s="465"/>
      <c r="D2176" s="466"/>
      <c r="E2176" s="467"/>
      <c r="F2176" s="209"/>
      <c r="G2176" s="416"/>
      <c r="H2176" s="416"/>
      <c r="I2176" s="416"/>
      <c r="J2176" s="416"/>
    </row>
    <row r="2177" spans="1:10" s="461" customFormat="1" ht="14.25">
      <c r="A2177" s="184"/>
      <c r="B2177" s="479"/>
      <c r="C2177" s="465"/>
      <c r="D2177" s="466"/>
      <c r="E2177" s="467"/>
      <c r="F2177" s="209"/>
      <c r="G2177" s="416"/>
      <c r="H2177" s="416"/>
      <c r="I2177" s="416"/>
      <c r="J2177" s="416"/>
    </row>
    <row r="2178" spans="1:10" s="461" customFormat="1" ht="14.25">
      <c r="A2178" s="184"/>
      <c r="B2178" s="479"/>
      <c r="C2178" s="465"/>
      <c r="D2178" s="466"/>
      <c r="E2178" s="467"/>
      <c r="F2178" s="209"/>
      <c r="G2178" s="416"/>
      <c r="H2178" s="416"/>
      <c r="I2178" s="416"/>
      <c r="J2178" s="416"/>
    </row>
    <row r="2179" spans="1:10" s="461" customFormat="1" ht="14.25">
      <c r="A2179" s="184"/>
      <c r="B2179" s="479"/>
      <c r="C2179" s="465"/>
      <c r="D2179" s="466"/>
      <c r="E2179" s="467"/>
      <c r="F2179" s="209"/>
      <c r="G2179" s="416"/>
      <c r="H2179" s="416"/>
      <c r="I2179" s="416"/>
      <c r="J2179" s="416"/>
    </row>
    <row r="2180" spans="1:10" s="461" customFormat="1" ht="14.25">
      <c r="A2180" s="184"/>
      <c r="B2180" s="479"/>
      <c r="C2180" s="465"/>
      <c r="D2180" s="466"/>
      <c r="E2180" s="467"/>
      <c r="F2180" s="209"/>
      <c r="G2180" s="416"/>
      <c r="H2180" s="416"/>
      <c r="I2180" s="416"/>
      <c r="J2180" s="416"/>
    </row>
    <row r="2181" spans="1:10" s="461" customFormat="1" ht="14.25">
      <c r="A2181" s="184"/>
      <c r="B2181" s="479"/>
      <c r="C2181" s="465"/>
      <c r="D2181" s="466"/>
      <c r="E2181" s="467"/>
      <c r="F2181" s="209"/>
      <c r="G2181" s="416"/>
      <c r="H2181" s="416"/>
      <c r="I2181" s="416"/>
      <c r="J2181" s="416"/>
    </row>
    <row r="2182" spans="1:10" s="461" customFormat="1" ht="14.25">
      <c r="A2182" s="184"/>
      <c r="B2182" s="479"/>
      <c r="C2182" s="465"/>
      <c r="D2182" s="466"/>
      <c r="E2182" s="467"/>
      <c r="F2182" s="209"/>
      <c r="G2182" s="416"/>
      <c r="H2182" s="416"/>
      <c r="I2182" s="416"/>
      <c r="J2182" s="416"/>
    </row>
    <row r="2183" spans="1:10" s="461" customFormat="1" ht="14.25">
      <c r="A2183" s="184"/>
      <c r="B2183" s="479"/>
      <c r="C2183" s="465"/>
      <c r="D2183" s="466"/>
      <c r="E2183" s="467"/>
      <c r="F2183" s="209"/>
      <c r="G2183" s="416"/>
      <c r="H2183" s="416"/>
      <c r="I2183" s="416"/>
      <c r="J2183" s="416"/>
    </row>
    <row r="2184" spans="1:10" s="461" customFormat="1" ht="14.25">
      <c r="A2184" s="184"/>
      <c r="B2184" s="479"/>
      <c r="C2184" s="465"/>
      <c r="D2184" s="466"/>
      <c r="E2184" s="467"/>
      <c r="F2184" s="209"/>
      <c r="G2184" s="416"/>
      <c r="H2184" s="416"/>
      <c r="I2184" s="416"/>
      <c r="J2184" s="416"/>
    </row>
    <row r="2185" spans="1:10" s="461" customFormat="1" ht="14.25">
      <c r="A2185" s="184"/>
      <c r="B2185" s="479"/>
      <c r="C2185" s="465"/>
      <c r="D2185" s="466"/>
      <c r="E2185" s="467"/>
      <c r="F2185" s="209"/>
      <c r="G2185" s="416"/>
      <c r="H2185" s="416"/>
      <c r="I2185" s="416"/>
      <c r="J2185" s="416"/>
    </row>
    <row r="2186" spans="1:10" s="461" customFormat="1" ht="14.25">
      <c r="A2186" s="184"/>
      <c r="B2186" s="479"/>
      <c r="C2186" s="465"/>
      <c r="D2186" s="466"/>
      <c r="E2186" s="467"/>
      <c r="F2186" s="209"/>
      <c r="G2186" s="416"/>
      <c r="H2186" s="416"/>
      <c r="I2186" s="416"/>
      <c r="J2186" s="416"/>
    </row>
    <row r="2187" spans="1:10" s="461" customFormat="1" ht="14.25">
      <c r="A2187" s="184"/>
      <c r="B2187" s="479"/>
      <c r="C2187" s="465"/>
      <c r="D2187" s="466"/>
      <c r="E2187" s="467"/>
      <c r="F2187" s="209"/>
      <c r="G2187" s="416"/>
      <c r="H2187" s="416"/>
      <c r="I2187" s="416"/>
      <c r="J2187" s="416"/>
    </row>
    <row r="2188" spans="1:10" s="461" customFormat="1" ht="14.25">
      <c r="A2188" s="184"/>
      <c r="B2188" s="479"/>
      <c r="C2188" s="465"/>
      <c r="D2188" s="466"/>
      <c r="E2188" s="467"/>
      <c r="F2188" s="209"/>
      <c r="G2188" s="416"/>
      <c r="H2188" s="416"/>
      <c r="I2188" s="416"/>
      <c r="J2188" s="416"/>
    </row>
    <row r="2189" spans="1:10" s="461" customFormat="1" ht="14.25">
      <c r="A2189" s="184"/>
      <c r="B2189" s="479"/>
      <c r="C2189" s="465"/>
      <c r="D2189" s="466"/>
      <c r="E2189" s="467"/>
      <c r="F2189" s="209"/>
      <c r="G2189" s="416"/>
      <c r="H2189" s="416"/>
      <c r="I2189" s="416"/>
      <c r="J2189" s="416"/>
    </row>
    <row r="2190" spans="1:10" s="461" customFormat="1" ht="14.25">
      <c r="A2190" s="184"/>
      <c r="B2190" s="479"/>
      <c r="C2190" s="465"/>
      <c r="D2190" s="466"/>
      <c r="E2190" s="467"/>
      <c r="F2190" s="209"/>
      <c r="G2190" s="416"/>
      <c r="H2190" s="416"/>
      <c r="I2190" s="416"/>
      <c r="J2190" s="416"/>
    </row>
    <row r="2191" spans="1:10" s="461" customFormat="1" ht="14.25">
      <c r="A2191" s="184"/>
      <c r="B2191" s="479"/>
      <c r="C2191" s="465"/>
      <c r="D2191" s="466"/>
      <c r="E2191" s="467"/>
      <c r="F2191" s="209"/>
      <c r="G2191" s="416"/>
      <c r="H2191" s="416"/>
      <c r="I2191" s="416"/>
      <c r="J2191" s="416"/>
    </row>
    <row r="2192" spans="1:10" s="461" customFormat="1" ht="14.25">
      <c r="A2192" s="184"/>
      <c r="B2192" s="479"/>
      <c r="C2192" s="465"/>
      <c r="D2192" s="466"/>
      <c r="E2192" s="467"/>
      <c r="F2192" s="209"/>
      <c r="G2192" s="416"/>
      <c r="H2192" s="416"/>
      <c r="I2192" s="416"/>
      <c r="J2192" s="416"/>
    </row>
    <row r="2193" spans="1:10" s="461" customFormat="1" ht="14.25">
      <c r="A2193" s="184"/>
      <c r="B2193" s="479"/>
      <c r="C2193" s="465"/>
      <c r="D2193" s="466"/>
      <c r="E2193" s="467"/>
      <c r="F2193" s="209"/>
      <c r="G2193" s="416"/>
      <c r="H2193" s="416"/>
      <c r="I2193" s="416"/>
      <c r="J2193" s="416"/>
    </row>
    <row r="2194" spans="1:10" s="461" customFormat="1" ht="14.25">
      <c r="A2194" s="184"/>
      <c r="B2194" s="479"/>
      <c r="C2194" s="465"/>
      <c r="D2194" s="466"/>
      <c r="E2194" s="467"/>
      <c r="F2194" s="209"/>
      <c r="G2194" s="416"/>
      <c r="H2194" s="416"/>
      <c r="I2194" s="416"/>
      <c r="J2194" s="416"/>
    </row>
    <row r="2195" spans="1:10" s="461" customFormat="1" ht="14.25">
      <c r="A2195" s="184"/>
      <c r="B2195" s="479"/>
      <c r="C2195" s="465"/>
      <c r="D2195" s="466"/>
      <c r="E2195" s="467"/>
      <c r="F2195" s="209"/>
      <c r="G2195" s="416"/>
      <c r="H2195" s="416"/>
      <c r="I2195" s="416"/>
      <c r="J2195" s="416"/>
    </row>
    <row r="2196" spans="1:10" s="461" customFormat="1" ht="14.25">
      <c r="A2196" s="184"/>
      <c r="B2196" s="479"/>
      <c r="C2196" s="465"/>
      <c r="D2196" s="466"/>
      <c r="E2196" s="467"/>
      <c r="F2196" s="209"/>
      <c r="G2196" s="416"/>
      <c r="H2196" s="416"/>
      <c r="I2196" s="416"/>
      <c r="J2196" s="416"/>
    </row>
    <row r="2197" spans="1:10" s="461" customFormat="1" ht="14.25">
      <c r="A2197" s="184"/>
      <c r="B2197" s="479"/>
      <c r="C2197" s="465"/>
      <c r="D2197" s="466"/>
      <c r="E2197" s="467"/>
      <c r="F2197" s="209"/>
      <c r="G2197" s="416"/>
      <c r="H2197" s="416"/>
      <c r="I2197" s="416"/>
      <c r="J2197" s="416"/>
    </row>
    <row r="2198" spans="1:10" s="461" customFormat="1" ht="14.25">
      <c r="A2198" s="184"/>
      <c r="B2198" s="479"/>
      <c r="C2198" s="465"/>
      <c r="D2198" s="466"/>
      <c r="E2198" s="467"/>
      <c r="F2198" s="209"/>
      <c r="G2198" s="416"/>
      <c r="H2198" s="416"/>
      <c r="I2198" s="416"/>
      <c r="J2198" s="416"/>
    </row>
    <row r="2199" spans="1:10" s="461" customFormat="1" ht="14.25">
      <c r="A2199" s="184"/>
      <c r="B2199" s="479"/>
      <c r="C2199" s="465"/>
      <c r="D2199" s="466"/>
      <c r="E2199" s="467"/>
      <c r="F2199" s="209"/>
      <c r="G2199" s="416"/>
      <c r="H2199" s="416"/>
      <c r="I2199" s="416"/>
      <c r="J2199" s="416"/>
    </row>
    <row r="2200" spans="1:10" s="461" customFormat="1" ht="14.25">
      <c r="A2200" s="184"/>
      <c r="B2200" s="479"/>
      <c r="C2200" s="465"/>
      <c r="D2200" s="466"/>
      <c r="E2200" s="467"/>
      <c r="F2200" s="209"/>
      <c r="G2200" s="416"/>
      <c r="H2200" s="416"/>
      <c r="I2200" s="416"/>
      <c r="J2200" s="416"/>
    </row>
    <row r="2201" spans="1:10" s="461" customFormat="1" ht="14.25">
      <c r="A2201" s="184"/>
      <c r="B2201" s="479"/>
      <c r="C2201" s="465"/>
      <c r="D2201" s="466"/>
      <c r="E2201" s="467"/>
      <c r="F2201" s="209"/>
      <c r="G2201" s="416"/>
      <c r="H2201" s="416"/>
      <c r="I2201" s="416"/>
      <c r="J2201" s="416"/>
    </row>
    <row r="2202" spans="1:10" s="461" customFormat="1" ht="14.25">
      <c r="A2202" s="184"/>
      <c r="B2202" s="479"/>
      <c r="C2202" s="465"/>
      <c r="D2202" s="466"/>
      <c r="E2202" s="467"/>
      <c r="F2202" s="209"/>
      <c r="G2202" s="416"/>
      <c r="H2202" s="416"/>
      <c r="I2202" s="416"/>
      <c r="J2202" s="416"/>
    </row>
    <row r="2203" spans="1:10" s="461" customFormat="1" ht="14.25">
      <c r="A2203" s="184"/>
      <c r="B2203" s="479"/>
      <c r="C2203" s="465"/>
      <c r="D2203" s="466"/>
      <c r="E2203" s="467"/>
      <c r="F2203" s="209"/>
      <c r="G2203" s="416"/>
      <c r="H2203" s="416"/>
      <c r="I2203" s="416"/>
      <c r="J2203" s="416"/>
    </row>
    <row r="2204" spans="1:10" s="461" customFormat="1" ht="14.25">
      <c r="A2204" s="184"/>
      <c r="B2204" s="479"/>
      <c r="C2204" s="465"/>
      <c r="D2204" s="466"/>
      <c r="E2204" s="467"/>
      <c r="F2204" s="209"/>
      <c r="G2204" s="416"/>
      <c r="H2204" s="416"/>
      <c r="I2204" s="416"/>
      <c r="J2204" s="416"/>
    </row>
    <row r="2205" spans="1:10" s="461" customFormat="1" ht="14.25">
      <c r="A2205" s="184"/>
      <c r="B2205" s="479"/>
      <c r="C2205" s="465"/>
      <c r="D2205" s="466"/>
      <c r="E2205" s="467"/>
      <c r="F2205" s="209"/>
      <c r="G2205" s="416"/>
      <c r="H2205" s="416"/>
      <c r="I2205" s="416"/>
      <c r="J2205" s="416"/>
    </row>
    <row r="2206" spans="1:10" s="461" customFormat="1" ht="14.25">
      <c r="A2206" s="184"/>
      <c r="B2206" s="479"/>
      <c r="C2206" s="465"/>
      <c r="D2206" s="466"/>
      <c r="E2206" s="467"/>
      <c r="F2206" s="209"/>
      <c r="G2206" s="416"/>
      <c r="H2206" s="416"/>
      <c r="I2206" s="416"/>
      <c r="J2206" s="416"/>
    </row>
    <row r="2207" spans="1:10" s="461" customFormat="1" ht="14.25">
      <c r="A2207" s="184"/>
      <c r="B2207" s="479"/>
      <c r="C2207" s="465"/>
      <c r="D2207" s="466"/>
      <c r="E2207" s="467"/>
      <c r="F2207" s="209"/>
      <c r="G2207" s="416"/>
      <c r="H2207" s="416"/>
      <c r="I2207" s="416"/>
      <c r="J2207" s="416"/>
    </row>
    <row r="2208" spans="1:10" s="461" customFormat="1" ht="14.25">
      <c r="A2208" s="184"/>
      <c r="B2208" s="479"/>
      <c r="C2208" s="465"/>
      <c r="D2208" s="466"/>
      <c r="E2208" s="467"/>
      <c r="F2208" s="209"/>
      <c r="G2208" s="416"/>
      <c r="H2208" s="416"/>
      <c r="I2208" s="416"/>
      <c r="J2208" s="416"/>
    </row>
    <row r="2209" spans="1:10" s="461" customFormat="1" ht="14.25">
      <c r="A2209" s="184"/>
      <c r="B2209" s="479"/>
      <c r="C2209" s="465"/>
      <c r="D2209" s="466"/>
      <c r="E2209" s="467"/>
      <c r="F2209" s="209"/>
      <c r="G2209" s="416"/>
      <c r="H2209" s="416"/>
      <c r="I2209" s="416"/>
      <c r="J2209" s="416"/>
    </row>
    <row r="2210" spans="1:10" s="461" customFormat="1" ht="14.25">
      <c r="A2210" s="184"/>
      <c r="B2210" s="479"/>
      <c r="C2210" s="465"/>
      <c r="D2210" s="466"/>
      <c r="E2210" s="467"/>
      <c r="F2210" s="209"/>
      <c r="G2210" s="416"/>
      <c r="H2210" s="416"/>
      <c r="I2210" s="416"/>
      <c r="J2210" s="416"/>
    </row>
    <row r="2211" spans="1:10" s="461" customFormat="1" ht="14.25">
      <c r="A2211" s="184"/>
      <c r="B2211" s="479"/>
      <c r="C2211" s="465"/>
      <c r="D2211" s="466"/>
      <c r="E2211" s="467"/>
      <c r="F2211" s="209"/>
      <c r="G2211" s="416"/>
      <c r="H2211" s="416"/>
      <c r="I2211" s="416"/>
      <c r="J2211" s="416"/>
    </row>
    <row r="2212" spans="1:10" s="461" customFormat="1" ht="14.25">
      <c r="A2212" s="184"/>
      <c r="B2212" s="479"/>
      <c r="C2212" s="465"/>
      <c r="D2212" s="466"/>
      <c r="E2212" s="467"/>
      <c r="F2212" s="209"/>
      <c r="G2212" s="416"/>
      <c r="H2212" s="416"/>
      <c r="I2212" s="416"/>
      <c r="J2212" s="416"/>
    </row>
    <row r="2213" spans="1:10" s="461" customFormat="1" ht="14.25">
      <c r="A2213" s="184"/>
      <c r="B2213" s="479"/>
      <c r="C2213" s="465"/>
      <c r="D2213" s="466"/>
      <c r="E2213" s="467"/>
      <c r="F2213" s="209"/>
      <c r="G2213" s="416"/>
      <c r="H2213" s="416"/>
      <c r="I2213" s="416"/>
      <c r="J2213" s="416"/>
    </row>
    <row r="2214" spans="1:10" s="461" customFormat="1" ht="14.25">
      <c r="A2214" s="184"/>
      <c r="B2214" s="479"/>
      <c r="C2214" s="465"/>
      <c r="D2214" s="466"/>
      <c r="E2214" s="467"/>
      <c r="F2214" s="209"/>
      <c r="G2214" s="416"/>
      <c r="H2214" s="416"/>
      <c r="I2214" s="416"/>
      <c r="J2214" s="416"/>
    </row>
    <row r="2215" spans="1:10" s="461" customFormat="1" ht="14.25">
      <c r="A2215" s="184"/>
      <c r="B2215" s="479"/>
      <c r="C2215" s="465"/>
      <c r="D2215" s="466"/>
      <c r="E2215" s="467"/>
      <c r="F2215" s="209"/>
      <c r="G2215" s="416"/>
      <c r="H2215" s="416"/>
      <c r="I2215" s="416"/>
      <c r="J2215" s="416"/>
    </row>
    <row r="2216" spans="1:10" s="461" customFormat="1" ht="14.25">
      <c r="A2216" s="184"/>
      <c r="B2216" s="479"/>
      <c r="C2216" s="465"/>
      <c r="D2216" s="466"/>
      <c r="E2216" s="467"/>
      <c r="F2216" s="209"/>
      <c r="G2216" s="416"/>
      <c r="H2216" s="416"/>
      <c r="I2216" s="416"/>
      <c r="J2216" s="416"/>
    </row>
    <row r="2217" spans="1:10" s="461" customFormat="1" ht="14.25">
      <c r="A2217" s="184"/>
      <c r="B2217" s="479"/>
      <c r="C2217" s="465"/>
      <c r="D2217" s="466"/>
      <c r="E2217" s="467"/>
      <c r="F2217" s="209"/>
      <c r="G2217" s="416"/>
      <c r="H2217" s="416"/>
      <c r="I2217" s="416"/>
      <c r="J2217" s="416"/>
    </row>
    <row r="2218" spans="1:10" s="461" customFormat="1" ht="14.25">
      <c r="A2218" s="184"/>
      <c r="B2218" s="479"/>
      <c r="C2218" s="465"/>
      <c r="D2218" s="466"/>
      <c r="E2218" s="467"/>
      <c r="F2218" s="209"/>
      <c r="G2218" s="416"/>
      <c r="H2218" s="416"/>
      <c r="I2218" s="416"/>
      <c r="J2218" s="416"/>
    </row>
    <row r="2219" spans="1:10" s="461" customFormat="1" ht="14.25">
      <c r="A2219" s="184"/>
      <c r="B2219" s="479"/>
      <c r="C2219" s="465"/>
      <c r="D2219" s="466"/>
      <c r="E2219" s="467"/>
      <c r="F2219" s="209"/>
      <c r="G2219" s="416"/>
      <c r="H2219" s="416"/>
      <c r="I2219" s="416"/>
      <c r="J2219" s="416"/>
    </row>
    <row r="2220" spans="1:10" s="461" customFormat="1" ht="14.25">
      <c r="A2220" s="184"/>
      <c r="B2220" s="479"/>
      <c r="C2220" s="465"/>
      <c r="D2220" s="466"/>
      <c r="E2220" s="467"/>
      <c r="F2220" s="209"/>
      <c r="G2220" s="416"/>
      <c r="H2220" s="416"/>
      <c r="I2220" s="416"/>
      <c r="J2220" s="416"/>
    </row>
    <row r="2221" spans="1:10" s="461" customFormat="1" ht="14.25">
      <c r="A2221" s="184"/>
      <c r="B2221" s="479"/>
      <c r="C2221" s="465"/>
      <c r="D2221" s="466"/>
      <c r="E2221" s="467"/>
      <c r="F2221" s="209"/>
      <c r="G2221" s="416"/>
      <c r="H2221" s="416"/>
      <c r="I2221" s="416"/>
      <c r="J2221" s="416"/>
    </row>
    <row r="2222" spans="1:10" s="461" customFormat="1" ht="14.25">
      <c r="A2222" s="184"/>
      <c r="B2222" s="479"/>
      <c r="C2222" s="465"/>
      <c r="D2222" s="466"/>
      <c r="E2222" s="467"/>
      <c r="F2222" s="209"/>
      <c r="G2222" s="416"/>
      <c r="H2222" s="416"/>
      <c r="I2222" s="416"/>
      <c r="J2222" s="416"/>
    </row>
    <row r="2223" spans="1:10" s="461" customFormat="1" ht="14.25">
      <c r="A2223" s="184"/>
      <c r="B2223" s="479"/>
      <c r="C2223" s="465"/>
      <c r="D2223" s="466"/>
      <c r="E2223" s="467"/>
      <c r="F2223" s="209"/>
      <c r="G2223" s="416"/>
      <c r="H2223" s="416"/>
      <c r="I2223" s="416"/>
      <c r="J2223" s="416"/>
    </row>
    <row r="2224" spans="1:10" s="461" customFormat="1" ht="14.25">
      <c r="A2224" s="184"/>
      <c r="B2224" s="479"/>
      <c r="C2224" s="465"/>
      <c r="D2224" s="466"/>
      <c r="E2224" s="467"/>
      <c r="F2224" s="209"/>
      <c r="G2224" s="416"/>
      <c r="H2224" s="416"/>
      <c r="I2224" s="416"/>
      <c r="J2224" s="416"/>
    </row>
    <row r="2225" spans="1:10" s="461" customFormat="1" ht="14.25">
      <c r="A2225" s="184"/>
      <c r="B2225" s="479"/>
      <c r="C2225" s="465"/>
      <c r="D2225" s="466"/>
      <c r="E2225" s="467"/>
      <c r="F2225" s="209"/>
      <c r="G2225" s="416"/>
      <c r="H2225" s="416"/>
      <c r="I2225" s="416"/>
      <c r="J2225" s="416"/>
    </row>
    <row r="2226" spans="1:10" s="461" customFormat="1" ht="14.25">
      <c r="A2226" s="184"/>
      <c r="B2226" s="479"/>
      <c r="C2226" s="465"/>
      <c r="D2226" s="466"/>
      <c r="E2226" s="467"/>
      <c r="F2226" s="209"/>
      <c r="G2226" s="416"/>
      <c r="H2226" s="416"/>
      <c r="I2226" s="416"/>
      <c r="J2226" s="416"/>
    </row>
    <row r="2227" spans="1:10" s="461" customFormat="1" ht="14.25">
      <c r="A2227" s="184"/>
      <c r="B2227" s="479"/>
      <c r="C2227" s="465"/>
      <c r="D2227" s="466"/>
      <c r="E2227" s="467"/>
      <c r="F2227" s="209"/>
      <c r="G2227" s="416"/>
      <c r="H2227" s="416"/>
      <c r="I2227" s="416"/>
      <c r="J2227" s="416"/>
    </row>
    <row r="2228" spans="1:10" s="461" customFormat="1" ht="14.25">
      <c r="A2228" s="184"/>
      <c r="B2228" s="479"/>
      <c r="C2228" s="465"/>
      <c r="D2228" s="466"/>
      <c r="E2228" s="467"/>
      <c r="F2228" s="209"/>
      <c r="G2228" s="416"/>
      <c r="H2228" s="416"/>
      <c r="I2228" s="416"/>
      <c r="J2228" s="416"/>
    </row>
    <row r="2229" spans="1:10" s="461" customFormat="1" ht="14.25">
      <c r="A2229" s="184"/>
      <c r="B2229" s="479"/>
      <c r="C2229" s="465"/>
      <c r="D2229" s="466"/>
      <c r="E2229" s="467"/>
      <c r="F2229" s="209"/>
      <c r="G2229" s="416"/>
      <c r="H2229" s="416"/>
      <c r="I2229" s="416"/>
      <c r="J2229" s="416"/>
    </row>
    <row r="2230" spans="1:10" s="461" customFormat="1" ht="14.25">
      <c r="A2230" s="184"/>
      <c r="B2230" s="479"/>
      <c r="C2230" s="465"/>
      <c r="D2230" s="466"/>
      <c r="E2230" s="467"/>
      <c r="F2230" s="209"/>
      <c r="G2230" s="416"/>
      <c r="H2230" s="416"/>
      <c r="I2230" s="416"/>
      <c r="J2230" s="416"/>
    </row>
    <row r="2231" spans="1:10" s="461" customFormat="1" ht="14.25">
      <c r="A2231" s="184"/>
      <c r="B2231" s="479"/>
      <c r="C2231" s="465"/>
      <c r="D2231" s="466"/>
      <c r="E2231" s="467"/>
      <c r="F2231" s="209"/>
      <c r="G2231" s="416"/>
      <c r="H2231" s="416"/>
      <c r="I2231" s="416"/>
      <c r="J2231" s="416"/>
    </row>
    <row r="2232" spans="1:10" s="461" customFormat="1" ht="14.25">
      <c r="A2232" s="184"/>
      <c r="B2232" s="479"/>
      <c r="C2232" s="465"/>
      <c r="D2232" s="466"/>
      <c r="E2232" s="467"/>
      <c r="F2232" s="209"/>
      <c r="G2232" s="416"/>
      <c r="H2232" s="416"/>
      <c r="I2232" s="416"/>
      <c r="J2232" s="416"/>
    </row>
    <row r="2233" spans="1:10" s="461" customFormat="1" ht="14.25">
      <c r="A2233" s="184"/>
      <c r="B2233" s="479"/>
      <c r="C2233" s="465"/>
      <c r="D2233" s="466"/>
      <c r="E2233" s="467"/>
      <c r="F2233" s="209"/>
      <c r="G2233" s="416"/>
      <c r="H2233" s="416"/>
      <c r="I2233" s="416"/>
      <c r="J2233" s="416"/>
    </row>
    <row r="2234" spans="1:10" s="461" customFormat="1" ht="14.25">
      <c r="A2234" s="184"/>
      <c r="B2234" s="479"/>
      <c r="C2234" s="465"/>
      <c r="D2234" s="466"/>
      <c r="E2234" s="467"/>
      <c r="F2234" s="209"/>
      <c r="G2234" s="416"/>
      <c r="H2234" s="416"/>
      <c r="I2234" s="416"/>
      <c r="J2234" s="416"/>
    </row>
    <row r="2235" spans="1:10" s="461" customFormat="1" ht="14.25">
      <c r="A2235" s="184"/>
      <c r="B2235" s="479"/>
      <c r="C2235" s="465"/>
      <c r="D2235" s="466"/>
      <c r="E2235" s="467"/>
      <c r="F2235" s="209"/>
      <c r="G2235" s="416"/>
      <c r="H2235" s="416"/>
      <c r="I2235" s="416"/>
      <c r="J2235" s="416"/>
    </row>
    <row r="2236" spans="1:10" s="461" customFormat="1" ht="14.25">
      <c r="A2236" s="184"/>
      <c r="B2236" s="479"/>
      <c r="C2236" s="465"/>
      <c r="D2236" s="466"/>
      <c r="E2236" s="467"/>
      <c r="F2236" s="209"/>
      <c r="G2236" s="416"/>
      <c r="H2236" s="416"/>
      <c r="I2236" s="416"/>
      <c r="J2236" s="416"/>
    </row>
    <row r="2237" spans="1:10" s="461" customFormat="1" ht="14.25">
      <c r="A2237" s="184"/>
      <c r="B2237" s="479"/>
      <c r="C2237" s="465"/>
      <c r="D2237" s="466"/>
      <c r="E2237" s="467"/>
      <c r="F2237" s="209"/>
      <c r="G2237" s="416"/>
      <c r="H2237" s="416"/>
      <c r="I2237" s="416"/>
      <c r="J2237" s="416"/>
    </row>
    <row r="2238" spans="1:10" s="461" customFormat="1" ht="14.25">
      <c r="A2238" s="184"/>
      <c r="B2238" s="479"/>
      <c r="C2238" s="465"/>
      <c r="D2238" s="466"/>
      <c r="E2238" s="467"/>
      <c r="F2238" s="209"/>
      <c r="G2238" s="416"/>
      <c r="H2238" s="416"/>
      <c r="I2238" s="416"/>
      <c r="J2238" s="416"/>
    </row>
    <row r="2239" spans="1:10" s="461" customFormat="1" ht="14.25">
      <c r="A2239" s="184"/>
      <c r="B2239" s="479"/>
      <c r="C2239" s="465"/>
      <c r="D2239" s="466"/>
      <c r="E2239" s="467"/>
      <c r="F2239" s="209"/>
      <c r="G2239" s="416"/>
      <c r="H2239" s="416"/>
      <c r="I2239" s="416"/>
      <c r="J2239" s="416"/>
    </row>
    <row r="2240" spans="1:10" s="461" customFormat="1" ht="14.25">
      <c r="A2240" s="184"/>
      <c r="B2240" s="479"/>
      <c r="C2240" s="465"/>
      <c r="D2240" s="466"/>
      <c r="E2240" s="467"/>
      <c r="F2240" s="209"/>
      <c r="G2240" s="416"/>
      <c r="H2240" s="416"/>
      <c r="I2240" s="416"/>
      <c r="J2240" s="416"/>
    </row>
    <row r="2241" spans="1:10" s="461" customFormat="1" ht="14.25">
      <c r="A2241" s="184"/>
      <c r="B2241" s="479"/>
      <c r="C2241" s="465"/>
      <c r="D2241" s="466"/>
      <c r="E2241" s="467"/>
      <c r="F2241" s="209"/>
      <c r="G2241" s="416"/>
      <c r="H2241" s="416"/>
      <c r="I2241" s="416"/>
      <c r="J2241" s="416"/>
    </row>
    <row r="2242" spans="1:10" s="461" customFormat="1" ht="14.25">
      <c r="A2242" s="184"/>
      <c r="B2242" s="479"/>
      <c r="C2242" s="465"/>
      <c r="D2242" s="466"/>
      <c r="E2242" s="467"/>
      <c r="F2242" s="209"/>
      <c r="G2242" s="416"/>
      <c r="H2242" s="416"/>
      <c r="I2242" s="416"/>
      <c r="J2242" s="416"/>
    </row>
    <row r="2243" spans="1:10" s="461" customFormat="1" ht="14.25">
      <c r="A2243" s="184"/>
      <c r="B2243" s="479"/>
      <c r="C2243" s="465"/>
      <c r="D2243" s="466"/>
      <c r="E2243" s="467"/>
      <c r="F2243" s="209"/>
      <c r="G2243" s="416"/>
      <c r="H2243" s="416"/>
      <c r="I2243" s="416"/>
      <c r="J2243" s="416"/>
    </row>
    <row r="2244" spans="1:10" s="461" customFormat="1" ht="14.25">
      <c r="A2244" s="184"/>
      <c r="B2244" s="479"/>
      <c r="C2244" s="465"/>
      <c r="D2244" s="466"/>
      <c r="E2244" s="467"/>
      <c r="F2244" s="209"/>
      <c r="G2244" s="416"/>
      <c r="H2244" s="416"/>
      <c r="I2244" s="416"/>
      <c r="J2244" s="416"/>
    </row>
    <row r="2245" spans="1:10" s="461" customFormat="1" ht="14.25">
      <c r="A2245" s="184"/>
      <c r="B2245" s="479"/>
      <c r="C2245" s="465"/>
      <c r="D2245" s="466"/>
      <c r="E2245" s="467"/>
      <c r="F2245" s="209"/>
      <c r="G2245" s="416"/>
      <c r="H2245" s="416"/>
      <c r="I2245" s="416"/>
      <c r="J2245" s="416"/>
    </row>
    <row r="2246" spans="1:10" s="461" customFormat="1" ht="14.25">
      <c r="A2246" s="184"/>
      <c r="B2246" s="479"/>
      <c r="C2246" s="465"/>
      <c r="D2246" s="466"/>
      <c r="E2246" s="467"/>
      <c r="F2246" s="209"/>
      <c r="G2246" s="416"/>
      <c r="H2246" s="416"/>
      <c r="I2246" s="416"/>
      <c r="J2246" s="416"/>
    </row>
    <row r="2247" spans="1:10" s="461" customFormat="1" ht="14.25">
      <c r="A2247" s="184"/>
      <c r="B2247" s="479"/>
      <c r="C2247" s="465"/>
      <c r="D2247" s="466"/>
      <c r="E2247" s="467"/>
      <c r="F2247" s="209"/>
      <c r="G2247" s="416"/>
      <c r="H2247" s="416"/>
      <c r="I2247" s="416"/>
      <c r="J2247" s="416"/>
    </row>
    <row r="2248" spans="1:10" s="461" customFormat="1" ht="14.25">
      <c r="A2248" s="184"/>
      <c r="B2248" s="479"/>
      <c r="C2248" s="465"/>
      <c r="D2248" s="466"/>
      <c r="E2248" s="467"/>
      <c r="F2248" s="209"/>
      <c r="G2248" s="416"/>
      <c r="H2248" s="416"/>
      <c r="I2248" s="416"/>
      <c r="J2248" s="416"/>
    </row>
    <row r="2249" spans="1:10" s="461" customFormat="1" ht="14.25">
      <c r="A2249" s="184"/>
      <c r="B2249" s="479"/>
      <c r="C2249" s="465"/>
      <c r="D2249" s="466"/>
      <c r="E2249" s="467"/>
      <c r="F2249" s="209"/>
      <c r="G2249" s="416"/>
      <c r="H2249" s="416"/>
      <c r="I2249" s="416"/>
      <c r="J2249" s="416"/>
    </row>
    <row r="2250" spans="1:10" s="461" customFormat="1" ht="14.25">
      <c r="A2250" s="184"/>
      <c r="B2250" s="479"/>
      <c r="C2250" s="465"/>
      <c r="D2250" s="466"/>
      <c r="E2250" s="467"/>
      <c r="F2250" s="209"/>
      <c r="G2250" s="416"/>
      <c r="H2250" s="416"/>
      <c r="I2250" s="416"/>
      <c r="J2250" s="416"/>
    </row>
    <row r="2251" spans="1:10" s="461" customFormat="1" ht="14.25">
      <c r="A2251" s="184"/>
      <c r="B2251" s="479"/>
      <c r="C2251" s="465"/>
      <c r="D2251" s="466"/>
      <c r="E2251" s="467"/>
      <c r="F2251" s="209"/>
      <c r="G2251" s="416"/>
      <c r="H2251" s="416"/>
      <c r="I2251" s="416"/>
      <c r="J2251" s="416"/>
    </row>
    <row r="2252" spans="1:10" s="461" customFormat="1" ht="14.25">
      <c r="A2252" s="184"/>
      <c r="B2252" s="479"/>
      <c r="C2252" s="465"/>
      <c r="D2252" s="466"/>
      <c r="E2252" s="467"/>
      <c r="F2252" s="209"/>
      <c r="G2252" s="416"/>
      <c r="H2252" s="416"/>
      <c r="I2252" s="416"/>
      <c r="J2252" s="416"/>
    </row>
    <row r="2253" spans="1:10" s="461" customFormat="1" ht="14.25">
      <c r="A2253" s="184"/>
      <c r="B2253" s="479"/>
      <c r="C2253" s="465"/>
      <c r="D2253" s="466"/>
      <c r="E2253" s="467"/>
      <c r="F2253" s="209"/>
      <c r="G2253" s="416"/>
      <c r="H2253" s="416"/>
      <c r="I2253" s="416"/>
      <c r="J2253" s="416"/>
    </row>
    <row r="2254" spans="1:10" s="461" customFormat="1" ht="14.25">
      <c r="A2254" s="184"/>
      <c r="B2254" s="479"/>
      <c r="C2254" s="465"/>
      <c r="D2254" s="466"/>
      <c r="E2254" s="467"/>
      <c r="F2254" s="209"/>
      <c r="G2254" s="416"/>
      <c r="H2254" s="416"/>
      <c r="I2254" s="416"/>
      <c r="J2254" s="416"/>
    </row>
    <row r="2255" spans="1:10" s="461" customFormat="1" ht="14.25">
      <c r="A2255" s="184"/>
      <c r="B2255" s="479"/>
      <c r="C2255" s="465"/>
      <c r="D2255" s="466"/>
      <c r="E2255" s="467"/>
      <c r="F2255" s="209"/>
      <c r="G2255" s="416"/>
      <c r="H2255" s="416"/>
      <c r="I2255" s="416"/>
      <c r="J2255" s="416"/>
    </row>
    <row r="2256" spans="1:10" s="461" customFormat="1" ht="14.25">
      <c r="A2256" s="184"/>
      <c r="B2256" s="479"/>
      <c r="C2256" s="465"/>
      <c r="D2256" s="466"/>
      <c r="E2256" s="467"/>
      <c r="F2256" s="209"/>
      <c r="G2256" s="416"/>
      <c r="H2256" s="416"/>
      <c r="I2256" s="416"/>
      <c r="J2256" s="416"/>
    </row>
    <row r="2257" spans="1:10" s="461" customFormat="1" ht="14.25">
      <c r="A2257" s="184"/>
      <c r="B2257" s="479"/>
      <c r="C2257" s="465"/>
      <c r="D2257" s="466"/>
      <c r="E2257" s="467"/>
      <c r="F2257" s="209"/>
      <c r="G2257" s="416"/>
      <c r="H2257" s="416"/>
      <c r="I2257" s="416"/>
      <c r="J2257" s="416"/>
    </row>
    <row r="2258" spans="1:10" s="461" customFormat="1" ht="14.25">
      <c r="A2258" s="184"/>
      <c r="B2258" s="479"/>
      <c r="C2258" s="465"/>
      <c r="D2258" s="466"/>
      <c r="E2258" s="467"/>
      <c r="F2258" s="209"/>
      <c r="G2258" s="416"/>
      <c r="H2258" s="416"/>
      <c r="I2258" s="416"/>
      <c r="J2258" s="416"/>
    </row>
    <row r="2259" spans="1:10" s="461" customFormat="1" ht="14.25">
      <c r="A2259" s="184"/>
      <c r="B2259" s="479"/>
      <c r="C2259" s="465"/>
      <c r="D2259" s="466"/>
      <c r="E2259" s="467"/>
      <c r="F2259" s="209"/>
      <c r="G2259" s="416"/>
      <c r="H2259" s="416"/>
      <c r="I2259" s="416"/>
      <c r="J2259" s="416"/>
    </row>
    <row r="2260" spans="1:10" s="461" customFormat="1" ht="14.25">
      <c r="A2260" s="184"/>
      <c r="B2260" s="479"/>
      <c r="C2260" s="465"/>
      <c r="D2260" s="466"/>
      <c r="E2260" s="467"/>
      <c r="F2260" s="209"/>
      <c r="G2260" s="416"/>
      <c r="H2260" s="416"/>
      <c r="I2260" s="416"/>
      <c r="J2260" s="416"/>
    </row>
    <row r="2261" spans="1:10" s="461" customFormat="1" ht="14.25">
      <c r="A2261" s="184"/>
      <c r="B2261" s="479"/>
      <c r="C2261" s="465"/>
      <c r="D2261" s="466"/>
      <c r="E2261" s="467"/>
      <c r="F2261" s="209"/>
      <c r="G2261" s="416"/>
      <c r="H2261" s="416"/>
      <c r="I2261" s="416"/>
      <c r="J2261" s="416"/>
    </row>
    <row r="2262" spans="1:10" s="461" customFormat="1" ht="14.25">
      <c r="A2262" s="184"/>
      <c r="B2262" s="479"/>
      <c r="C2262" s="465"/>
      <c r="D2262" s="466"/>
      <c r="E2262" s="467"/>
      <c r="F2262" s="209"/>
      <c r="G2262" s="416"/>
      <c r="H2262" s="416"/>
      <c r="I2262" s="416"/>
      <c r="J2262" s="416"/>
    </row>
    <row r="2263" spans="1:10" s="461" customFormat="1" ht="14.25">
      <c r="A2263" s="184"/>
      <c r="B2263" s="479"/>
      <c r="C2263" s="465"/>
      <c r="D2263" s="466"/>
      <c r="E2263" s="467"/>
      <c r="F2263" s="209"/>
      <c r="G2263" s="416"/>
      <c r="H2263" s="416"/>
      <c r="I2263" s="416"/>
      <c r="J2263" s="416"/>
    </row>
    <row r="2264" spans="1:10" s="461" customFormat="1" ht="14.25">
      <c r="A2264" s="184"/>
      <c r="B2264" s="479"/>
      <c r="C2264" s="465"/>
      <c r="D2264" s="466"/>
      <c r="E2264" s="467"/>
      <c r="F2264" s="209"/>
      <c r="G2264" s="416"/>
      <c r="H2264" s="416"/>
      <c r="I2264" s="416"/>
      <c r="J2264" s="416"/>
    </row>
    <row r="2265" spans="1:10" s="461" customFormat="1" ht="14.25">
      <c r="A2265" s="184"/>
      <c r="B2265" s="479"/>
      <c r="C2265" s="465"/>
      <c r="D2265" s="466"/>
      <c r="E2265" s="467"/>
      <c r="F2265" s="209"/>
      <c r="G2265" s="416"/>
      <c r="H2265" s="416"/>
      <c r="I2265" s="416"/>
      <c r="J2265" s="416"/>
    </row>
    <row r="2266" spans="1:10" s="461" customFormat="1" ht="14.25">
      <c r="A2266" s="184"/>
      <c r="B2266" s="479"/>
      <c r="C2266" s="465"/>
      <c r="D2266" s="466"/>
      <c r="E2266" s="467"/>
      <c r="F2266" s="209"/>
      <c r="G2266" s="416"/>
      <c r="H2266" s="416"/>
      <c r="I2266" s="416"/>
      <c r="J2266" s="416"/>
    </row>
    <row r="2267" spans="1:10" s="461" customFormat="1" ht="14.25">
      <c r="A2267" s="184"/>
      <c r="B2267" s="479"/>
      <c r="C2267" s="465"/>
      <c r="D2267" s="466"/>
      <c r="E2267" s="467"/>
      <c r="F2267" s="209"/>
      <c r="G2267" s="416"/>
      <c r="H2267" s="416"/>
      <c r="I2267" s="416"/>
      <c r="J2267" s="416"/>
    </row>
    <row r="2268" spans="1:10" s="461" customFormat="1" ht="14.25">
      <c r="A2268" s="184"/>
      <c r="B2268" s="479"/>
      <c r="C2268" s="465"/>
      <c r="D2268" s="466"/>
      <c r="E2268" s="467"/>
      <c r="F2268" s="209"/>
      <c r="G2268" s="416"/>
      <c r="H2268" s="416"/>
      <c r="I2268" s="416"/>
      <c r="J2268" s="416"/>
    </row>
    <row r="2269" spans="1:10" s="461" customFormat="1" ht="14.25">
      <c r="A2269" s="184"/>
      <c r="B2269" s="479"/>
      <c r="C2269" s="465"/>
      <c r="D2269" s="466"/>
      <c r="E2269" s="467"/>
      <c r="F2269" s="209"/>
      <c r="G2269" s="416"/>
      <c r="H2269" s="416"/>
      <c r="I2269" s="416"/>
      <c r="J2269" s="416"/>
    </row>
    <row r="2270" spans="1:10" s="461" customFormat="1" ht="14.25">
      <c r="A2270" s="184"/>
      <c r="B2270" s="479"/>
      <c r="C2270" s="465"/>
      <c r="D2270" s="466"/>
      <c r="E2270" s="467"/>
      <c r="F2270" s="209"/>
      <c r="G2270" s="416"/>
      <c r="H2270" s="416"/>
      <c r="I2270" s="416"/>
      <c r="J2270" s="416"/>
    </row>
    <row r="2271" spans="1:10" s="461" customFormat="1" ht="14.25">
      <c r="A2271" s="184"/>
      <c r="B2271" s="479"/>
      <c r="C2271" s="465"/>
      <c r="D2271" s="466"/>
      <c r="E2271" s="467"/>
      <c r="F2271" s="209"/>
      <c r="G2271" s="416"/>
      <c r="H2271" s="416"/>
      <c r="I2271" s="416"/>
      <c r="J2271" s="416"/>
    </row>
    <row r="2272" spans="1:10" s="461" customFormat="1" ht="14.25">
      <c r="A2272" s="184"/>
      <c r="B2272" s="479"/>
      <c r="C2272" s="465"/>
      <c r="D2272" s="466"/>
      <c r="E2272" s="467"/>
      <c r="F2272" s="209"/>
      <c r="G2272" s="416"/>
      <c r="H2272" s="416"/>
      <c r="I2272" s="416"/>
      <c r="J2272" s="416"/>
    </row>
    <row r="2273" spans="1:10" s="461" customFormat="1" ht="14.25">
      <c r="A2273" s="184"/>
      <c r="B2273" s="479"/>
      <c r="C2273" s="465"/>
      <c r="D2273" s="466"/>
      <c r="E2273" s="467"/>
      <c r="F2273" s="209"/>
      <c r="G2273" s="416"/>
      <c r="H2273" s="416"/>
      <c r="I2273" s="416"/>
      <c r="J2273" s="416"/>
    </row>
    <row r="2274" spans="1:10" s="461" customFormat="1" ht="14.25">
      <c r="A2274" s="184"/>
      <c r="B2274" s="479"/>
      <c r="C2274" s="465"/>
      <c r="D2274" s="466"/>
      <c r="E2274" s="467"/>
      <c r="F2274" s="209"/>
      <c r="G2274" s="416"/>
      <c r="H2274" s="416"/>
      <c r="I2274" s="416"/>
      <c r="J2274" s="416"/>
    </row>
    <row r="2275" spans="1:10" s="461" customFormat="1" ht="14.25">
      <c r="A2275" s="184"/>
      <c r="B2275" s="479"/>
      <c r="C2275" s="465"/>
      <c r="D2275" s="466"/>
      <c r="E2275" s="467"/>
      <c r="F2275" s="209"/>
      <c r="G2275" s="416"/>
      <c r="H2275" s="416"/>
      <c r="I2275" s="416"/>
      <c r="J2275" s="416"/>
    </row>
    <row r="2276" spans="1:10" s="461" customFormat="1" ht="14.25">
      <c r="A2276" s="184"/>
      <c r="B2276" s="479"/>
      <c r="C2276" s="465"/>
      <c r="D2276" s="466"/>
      <c r="E2276" s="467"/>
      <c r="F2276" s="209"/>
      <c r="G2276" s="416"/>
      <c r="H2276" s="416"/>
      <c r="I2276" s="416"/>
      <c r="J2276" s="416"/>
    </row>
    <row r="2277" spans="1:10" s="461" customFormat="1" ht="14.25">
      <c r="A2277" s="184"/>
      <c r="B2277" s="479"/>
      <c r="C2277" s="465"/>
      <c r="D2277" s="466"/>
      <c r="E2277" s="467"/>
      <c r="F2277" s="209"/>
      <c r="G2277" s="416"/>
      <c r="H2277" s="416"/>
      <c r="I2277" s="416"/>
      <c r="J2277" s="416"/>
    </row>
    <row r="2278" spans="1:10" s="461" customFormat="1" ht="14.25">
      <c r="A2278" s="184"/>
      <c r="B2278" s="479"/>
      <c r="C2278" s="465"/>
      <c r="D2278" s="466"/>
      <c r="E2278" s="467"/>
      <c r="F2278" s="209"/>
      <c r="G2278" s="416"/>
      <c r="H2278" s="416"/>
      <c r="I2278" s="416"/>
      <c r="J2278" s="416"/>
    </row>
    <row r="2279" spans="1:10" s="461" customFormat="1" ht="14.25">
      <c r="A2279" s="184"/>
      <c r="B2279" s="479"/>
      <c r="C2279" s="465"/>
      <c r="D2279" s="466"/>
      <c r="E2279" s="467"/>
      <c r="F2279" s="209"/>
      <c r="G2279" s="416"/>
      <c r="H2279" s="416"/>
      <c r="I2279" s="416"/>
      <c r="J2279" s="416"/>
    </row>
    <row r="2280" spans="1:10" s="461" customFormat="1" ht="14.25">
      <c r="A2280" s="184"/>
      <c r="B2280" s="479"/>
      <c r="C2280" s="465"/>
      <c r="D2280" s="466"/>
      <c r="E2280" s="467"/>
      <c r="F2280" s="209"/>
      <c r="G2280" s="416"/>
      <c r="H2280" s="416"/>
      <c r="I2280" s="416"/>
      <c r="J2280" s="416"/>
    </row>
    <row r="2281" spans="1:10" s="461" customFormat="1" ht="14.25">
      <c r="A2281" s="184"/>
      <c r="B2281" s="479"/>
      <c r="C2281" s="465"/>
      <c r="D2281" s="466"/>
      <c r="E2281" s="467"/>
      <c r="F2281" s="209"/>
      <c r="G2281" s="416"/>
      <c r="H2281" s="416"/>
      <c r="I2281" s="416"/>
      <c r="J2281" s="416"/>
    </row>
    <row r="2282" spans="1:10" s="461" customFormat="1" ht="14.25">
      <c r="A2282" s="184"/>
      <c r="B2282" s="479"/>
      <c r="C2282" s="465"/>
      <c r="D2282" s="466"/>
      <c r="E2282" s="467"/>
      <c r="F2282" s="209"/>
      <c r="G2282" s="416"/>
      <c r="H2282" s="416"/>
      <c r="I2282" s="416"/>
      <c r="J2282" s="416"/>
    </row>
    <row r="2283" spans="1:10" s="461" customFormat="1" ht="14.25">
      <c r="A2283" s="184"/>
      <c r="B2283" s="479"/>
      <c r="C2283" s="465"/>
      <c r="D2283" s="466"/>
      <c r="E2283" s="467"/>
      <c r="F2283" s="209"/>
      <c r="G2283" s="416"/>
      <c r="H2283" s="416"/>
      <c r="I2283" s="416"/>
      <c r="J2283" s="416"/>
    </row>
    <row r="2284" spans="1:10" s="461" customFormat="1" ht="14.25">
      <c r="A2284" s="184"/>
      <c r="B2284" s="479"/>
      <c r="C2284" s="465"/>
      <c r="D2284" s="466"/>
      <c r="E2284" s="467"/>
      <c r="F2284" s="209"/>
      <c r="G2284" s="416"/>
      <c r="H2284" s="416"/>
      <c r="I2284" s="416"/>
      <c r="J2284" s="416"/>
    </row>
    <row r="2285" spans="1:10" s="461" customFormat="1" ht="14.25">
      <c r="A2285" s="184"/>
      <c r="B2285" s="479"/>
      <c r="C2285" s="465"/>
      <c r="D2285" s="466"/>
      <c r="E2285" s="467"/>
      <c r="F2285" s="209"/>
      <c r="G2285" s="416"/>
      <c r="H2285" s="416"/>
      <c r="I2285" s="416"/>
      <c r="J2285" s="416"/>
    </row>
    <row r="2286" spans="1:10" s="461" customFormat="1" ht="14.25">
      <c r="A2286" s="184"/>
      <c r="B2286" s="479"/>
      <c r="C2286" s="465"/>
      <c r="D2286" s="466"/>
      <c r="E2286" s="467"/>
      <c r="F2286" s="209"/>
      <c r="G2286" s="416"/>
      <c r="H2286" s="416"/>
      <c r="I2286" s="416"/>
      <c r="J2286" s="416"/>
    </row>
    <row r="2287" spans="1:10" s="461" customFormat="1" ht="14.25">
      <c r="A2287" s="184"/>
      <c r="B2287" s="479"/>
      <c r="C2287" s="465"/>
      <c r="D2287" s="466"/>
      <c r="E2287" s="467"/>
      <c r="F2287" s="209"/>
      <c r="G2287" s="416"/>
      <c r="H2287" s="416"/>
      <c r="I2287" s="416"/>
      <c r="J2287" s="416"/>
    </row>
    <row r="2288" spans="1:10" s="461" customFormat="1" ht="14.25">
      <c r="A2288" s="184"/>
      <c r="B2288" s="479"/>
      <c r="C2288" s="465"/>
      <c r="D2288" s="466"/>
      <c r="E2288" s="467"/>
      <c r="F2288" s="209"/>
      <c r="G2288" s="416"/>
      <c r="H2288" s="416"/>
      <c r="I2288" s="416"/>
      <c r="J2288" s="416"/>
    </row>
    <row r="2289" spans="1:10" s="461" customFormat="1" ht="14.25">
      <c r="A2289" s="184"/>
      <c r="B2289" s="479"/>
      <c r="C2289" s="465"/>
      <c r="D2289" s="466"/>
      <c r="E2289" s="467"/>
      <c r="F2289" s="209"/>
      <c r="G2289" s="416"/>
      <c r="H2289" s="416"/>
      <c r="I2289" s="416"/>
      <c r="J2289" s="416"/>
    </row>
    <row r="2290" spans="1:10" s="461" customFormat="1" ht="14.25">
      <c r="A2290" s="184"/>
      <c r="B2290" s="479"/>
      <c r="C2290" s="465"/>
      <c r="D2290" s="466"/>
      <c r="E2290" s="467"/>
      <c r="F2290" s="209"/>
      <c r="G2290" s="416"/>
      <c r="H2290" s="416"/>
      <c r="I2290" s="416"/>
      <c r="J2290" s="416"/>
    </row>
    <row r="2291" spans="1:10" s="461" customFormat="1" ht="14.25">
      <c r="A2291" s="184"/>
      <c r="B2291" s="479"/>
      <c r="C2291" s="465"/>
      <c r="D2291" s="466"/>
      <c r="E2291" s="467"/>
      <c r="F2291" s="209"/>
      <c r="G2291" s="416"/>
      <c r="H2291" s="416"/>
      <c r="I2291" s="416"/>
      <c r="J2291" s="416"/>
    </row>
    <row r="2292" spans="1:10" s="461" customFormat="1" ht="14.25">
      <c r="A2292" s="184"/>
      <c r="B2292" s="479"/>
      <c r="C2292" s="465"/>
      <c r="D2292" s="466"/>
      <c r="E2292" s="467"/>
      <c r="F2292" s="209"/>
      <c r="G2292" s="416"/>
      <c r="H2292" s="416"/>
      <c r="I2292" s="416"/>
      <c r="J2292" s="416"/>
    </row>
    <row r="2293" spans="1:10" s="461" customFormat="1" ht="14.25">
      <c r="A2293" s="184"/>
      <c r="B2293" s="479"/>
      <c r="C2293" s="465"/>
      <c r="D2293" s="466"/>
      <c r="E2293" s="467"/>
      <c r="F2293" s="209"/>
      <c r="G2293" s="416"/>
      <c r="H2293" s="416"/>
      <c r="I2293" s="416"/>
      <c r="J2293" s="416"/>
    </row>
    <row r="2294" spans="1:10" s="461" customFormat="1" ht="14.25">
      <c r="A2294" s="184"/>
      <c r="B2294" s="479"/>
      <c r="C2294" s="465"/>
      <c r="D2294" s="466"/>
      <c r="E2294" s="467"/>
      <c r="F2294" s="209"/>
      <c r="G2294" s="416"/>
      <c r="H2294" s="416"/>
      <c r="I2294" s="416"/>
      <c r="J2294" s="416"/>
    </row>
    <row r="2295" spans="1:10" s="461" customFormat="1" ht="14.25">
      <c r="A2295" s="184"/>
      <c r="B2295" s="479"/>
      <c r="C2295" s="465"/>
      <c r="D2295" s="466"/>
      <c r="E2295" s="467"/>
      <c r="F2295" s="209"/>
      <c r="G2295" s="416"/>
      <c r="H2295" s="416"/>
      <c r="I2295" s="416"/>
      <c r="J2295" s="416"/>
    </row>
    <row r="2296" spans="1:10" s="461" customFormat="1" ht="14.25">
      <c r="A2296" s="184"/>
      <c r="B2296" s="479"/>
      <c r="C2296" s="465"/>
      <c r="D2296" s="466"/>
      <c r="E2296" s="467"/>
      <c r="F2296" s="209"/>
      <c r="G2296" s="416"/>
      <c r="H2296" s="416"/>
      <c r="I2296" s="416"/>
      <c r="J2296" s="416"/>
    </row>
    <row r="2297" spans="1:10" s="461" customFormat="1" ht="14.25">
      <c r="A2297" s="184"/>
      <c r="B2297" s="479"/>
      <c r="C2297" s="465"/>
      <c r="D2297" s="466"/>
      <c r="E2297" s="467"/>
      <c r="F2297" s="209"/>
      <c r="G2297" s="416"/>
      <c r="H2297" s="416"/>
      <c r="I2297" s="416"/>
      <c r="J2297" s="416"/>
    </row>
    <row r="2298" spans="1:10" s="461" customFormat="1" ht="14.25">
      <c r="A2298" s="184"/>
      <c r="B2298" s="479"/>
      <c r="C2298" s="465"/>
      <c r="D2298" s="466"/>
      <c r="E2298" s="467"/>
      <c r="F2298" s="209"/>
      <c r="G2298" s="416"/>
      <c r="H2298" s="416"/>
      <c r="I2298" s="416"/>
      <c r="J2298" s="416"/>
    </row>
    <row r="2299" spans="1:10" s="461" customFormat="1" ht="14.25">
      <c r="A2299" s="184"/>
      <c r="B2299" s="479"/>
      <c r="C2299" s="465"/>
      <c r="D2299" s="466"/>
      <c r="E2299" s="467"/>
      <c r="F2299" s="209"/>
      <c r="G2299" s="416"/>
      <c r="H2299" s="416"/>
      <c r="I2299" s="416"/>
      <c r="J2299" s="416"/>
    </row>
    <row r="2300" spans="1:10" s="461" customFormat="1" ht="14.25">
      <c r="A2300" s="184"/>
      <c r="B2300" s="479"/>
      <c r="C2300" s="465"/>
      <c r="D2300" s="466"/>
      <c r="E2300" s="467"/>
      <c r="F2300" s="209"/>
      <c r="G2300" s="416"/>
      <c r="H2300" s="416"/>
      <c r="I2300" s="416"/>
      <c r="J2300" s="416"/>
    </row>
    <row r="2301" spans="1:10" s="461" customFormat="1" ht="14.25">
      <c r="A2301" s="184"/>
      <c r="B2301" s="479"/>
      <c r="C2301" s="465"/>
      <c r="D2301" s="466"/>
      <c r="E2301" s="467"/>
      <c r="F2301" s="209"/>
      <c r="G2301" s="416"/>
      <c r="H2301" s="416"/>
      <c r="I2301" s="416"/>
      <c r="J2301" s="416"/>
    </row>
    <row r="2302" spans="1:10" s="461" customFormat="1" ht="14.25">
      <c r="A2302" s="184"/>
      <c r="B2302" s="479"/>
      <c r="C2302" s="465"/>
      <c r="D2302" s="466"/>
      <c r="E2302" s="467"/>
      <c r="F2302" s="209"/>
      <c r="G2302" s="416"/>
      <c r="H2302" s="416"/>
      <c r="I2302" s="416"/>
      <c r="J2302" s="416"/>
    </row>
    <row r="2303" spans="1:10" s="461" customFormat="1" ht="14.25">
      <c r="A2303" s="184"/>
      <c r="B2303" s="479"/>
      <c r="C2303" s="465"/>
      <c r="D2303" s="466"/>
      <c r="E2303" s="467"/>
      <c r="F2303" s="209"/>
      <c r="G2303" s="416"/>
      <c r="H2303" s="416"/>
      <c r="I2303" s="416"/>
      <c r="J2303" s="416"/>
    </row>
    <row r="2304" spans="1:10" s="461" customFormat="1" ht="14.25">
      <c r="A2304" s="184"/>
      <c r="B2304" s="479"/>
      <c r="C2304" s="465"/>
      <c r="D2304" s="466"/>
      <c r="E2304" s="467"/>
      <c r="F2304" s="209"/>
      <c r="G2304" s="416"/>
      <c r="H2304" s="416"/>
      <c r="I2304" s="416"/>
      <c r="J2304" s="416"/>
    </row>
    <row r="2305" spans="1:10" s="461" customFormat="1" ht="14.25">
      <c r="A2305" s="184"/>
      <c r="B2305" s="479"/>
      <c r="C2305" s="465"/>
      <c r="D2305" s="466"/>
      <c r="E2305" s="467"/>
      <c r="F2305" s="209"/>
      <c r="G2305" s="416"/>
      <c r="H2305" s="416"/>
      <c r="I2305" s="416"/>
      <c r="J2305" s="416"/>
    </row>
    <row r="2306" spans="1:10" s="461" customFormat="1" ht="14.25">
      <c r="A2306" s="184"/>
      <c r="B2306" s="479"/>
      <c r="C2306" s="465"/>
      <c r="D2306" s="466"/>
      <c r="E2306" s="467"/>
      <c r="F2306" s="209"/>
      <c r="G2306" s="416"/>
      <c r="H2306" s="416"/>
      <c r="I2306" s="416"/>
      <c r="J2306" s="416"/>
    </row>
    <row r="2307" spans="1:10" s="461" customFormat="1" ht="14.25">
      <c r="A2307" s="184"/>
      <c r="B2307" s="479"/>
      <c r="C2307" s="465"/>
      <c r="D2307" s="466"/>
      <c r="E2307" s="467"/>
      <c r="F2307" s="209"/>
      <c r="G2307" s="416"/>
      <c r="H2307" s="416"/>
      <c r="I2307" s="416"/>
      <c r="J2307" s="416"/>
    </row>
    <row r="2308" spans="1:10" s="461" customFormat="1" ht="14.25">
      <c r="A2308" s="184"/>
      <c r="B2308" s="479"/>
      <c r="C2308" s="465"/>
      <c r="D2308" s="466"/>
      <c r="E2308" s="467"/>
      <c r="F2308" s="209"/>
      <c r="G2308" s="416"/>
      <c r="H2308" s="416"/>
      <c r="I2308" s="416"/>
      <c r="J2308" s="416"/>
    </row>
    <row r="2309" spans="1:10" s="461" customFormat="1" ht="14.25">
      <c r="A2309" s="184"/>
      <c r="B2309" s="479"/>
      <c r="C2309" s="465"/>
      <c r="D2309" s="466"/>
      <c r="E2309" s="467"/>
      <c r="F2309" s="209"/>
      <c r="G2309" s="416"/>
      <c r="H2309" s="416"/>
      <c r="I2309" s="416"/>
      <c r="J2309" s="416"/>
    </row>
    <row r="2310" spans="1:10" s="461" customFormat="1" ht="14.25">
      <c r="A2310" s="184"/>
      <c r="B2310" s="479"/>
      <c r="C2310" s="465"/>
      <c r="D2310" s="466"/>
      <c r="E2310" s="467"/>
      <c r="F2310" s="209"/>
      <c r="G2310" s="416"/>
      <c r="H2310" s="416"/>
      <c r="I2310" s="416"/>
      <c r="J2310" s="416"/>
    </row>
    <row r="2311" spans="1:10" s="461" customFormat="1" ht="14.25">
      <c r="A2311" s="184"/>
      <c r="B2311" s="479"/>
      <c r="C2311" s="465"/>
      <c r="D2311" s="466"/>
      <c r="E2311" s="467"/>
      <c r="F2311" s="209"/>
      <c r="G2311" s="416"/>
      <c r="H2311" s="416"/>
      <c r="I2311" s="416"/>
      <c r="J2311" s="416"/>
    </row>
    <row r="2312" spans="1:10" s="461" customFormat="1" ht="14.25">
      <c r="A2312" s="184"/>
      <c r="B2312" s="479"/>
      <c r="C2312" s="465"/>
      <c r="D2312" s="466"/>
      <c r="E2312" s="467"/>
      <c r="F2312" s="209"/>
      <c r="G2312" s="416"/>
      <c r="H2312" s="416"/>
      <c r="I2312" s="416"/>
      <c r="J2312" s="416"/>
    </row>
    <row r="2313" spans="1:10" s="461" customFormat="1" ht="14.25">
      <c r="A2313" s="184"/>
      <c r="B2313" s="479"/>
      <c r="C2313" s="465"/>
      <c r="D2313" s="466"/>
      <c r="E2313" s="467"/>
      <c r="F2313" s="209"/>
      <c r="G2313" s="416"/>
      <c r="H2313" s="416"/>
      <c r="I2313" s="416"/>
      <c r="J2313" s="416"/>
    </row>
    <row r="2314" spans="1:10" s="461" customFormat="1" ht="14.25">
      <c r="A2314" s="184"/>
      <c r="B2314" s="479"/>
      <c r="C2314" s="465"/>
      <c r="D2314" s="466"/>
      <c r="E2314" s="467"/>
      <c r="F2314" s="209"/>
      <c r="G2314" s="416"/>
      <c r="H2314" s="416"/>
      <c r="I2314" s="416"/>
      <c r="J2314" s="416"/>
    </row>
    <row r="2315" spans="1:10" s="461" customFormat="1" ht="14.25">
      <c r="A2315" s="184"/>
      <c r="B2315" s="479"/>
      <c r="C2315" s="465"/>
      <c r="D2315" s="466"/>
      <c r="E2315" s="467"/>
      <c r="F2315" s="209"/>
      <c r="G2315" s="416"/>
      <c r="H2315" s="416"/>
      <c r="I2315" s="416"/>
      <c r="J2315" s="416"/>
    </row>
    <row r="2316" spans="1:10" s="461" customFormat="1" ht="14.25">
      <c r="A2316" s="184"/>
      <c r="B2316" s="479"/>
      <c r="C2316" s="465"/>
      <c r="D2316" s="466"/>
      <c r="E2316" s="467"/>
      <c r="F2316" s="209"/>
      <c r="G2316" s="416"/>
      <c r="H2316" s="416"/>
      <c r="I2316" s="416"/>
      <c r="J2316" s="416"/>
    </row>
    <row r="2317" spans="1:10" s="461" customFormat="1" ht="14.25">
      <c r="A2317" s="184"/>
      <c r="B2317" s="479"/>
      <c r="C2317" s="465"/>
      <c r="D2317" s="466"/>
      <c r="E2317" s="467"/>
      <c r="F2317" s="209"/>
      <c r="G2317" s="416"/>
      <c r="H2317" s="416"/>
      <c r="I2317" s="416"/>
      <c r="J2317" s="416"/>
    </row>
    <row r="2318" spans="1:10" s="461" customFormat="1" ht="14.25">
      <c r="A2318" s="184"/>
      <c r="B2318" s="479"/>
      <c r="C2318" s="465"/>
      <c r="D2318" s="466"/>
      <c r="E2318" s="467"/>
      <c r="F2318" s="209"/>
      <c r="G2318" s="416"/>
      <c r="H2318" s="416"/>
      <c r="I2318" s="416"/>
      <c r="J2318" s="416"/>
    </row>
    <row r="2319" spans="1:10" s="461" customFormat="1" ht="14.25">
      <c r="A2319" s="184"/>
      <c r="B2319" s="479"/>
      <c r="C2319" s="465"/>
      <c r="D2319" s="466"/>
      <c r="E2319" s="467"/>
      <c r="F2319" s="209"/>
      <c r="G2319" s="416"/>
      <c r="H2319" s="416"/>
      <c r="I2319" s="416"/>
      <c r="J2319" s="416"/>
    </row>
    <row r="2320" spans="1:10" s="461" customFormat="1" ht="14.25">
      <c r="A2320" s="184"/>
      <c r="B2320" s="479"/>
      <c r="C2320" s="465"/>
      <c r="D2320" s="466"/>
      <c r="E2320" s="467"/>
      <c r="F2320" s="209"/>
      <c r="G2320" s="416"/>
      <c r="H2320" s="416"/>
      <c r="I2320" s="416"/>
      <c r="J2320" s="416"/>
    </row>
    <row r="2321" spans="1:10" s="461" customFormat="1" ht="14.25">
      <c r="A2321" s="184"/>
      <c r="B2321" s="479"/>
      <c r="C2321" s="465"/>
      <c r="D2321" s="466"/>
      <c r="E2321" s="467"/>
      <c r="F2321" s="209"/>
      <c r="G2321" s="416"/>
      <c r="H2321" s="416"/>
      <c r="I2321" s="416"/>
      <c r="J2321" s="416"/>
    </row>
    <row r="2322" spans="1:10" s="461" customFormat="1" ht="14.25">
      <c r="A2322" s="184"/>
      <c r="B2322" s="479"/>
      <c r="C2322" s="465"/>
      <c r="D2322" s="466"/>
      <c r="E2322" s="467"/>
      <c r="F2322" s="209"/>
      <c r="G2322" s="416"/>
      <c r="H2322" s="416"/>
      <c r="I2322" s="416"/>
      <c r="J2322" s="416"/>
    </row>
    <row r="2323" spans="1:10" s="461" customFormat="1" ht="14.25">
      <c r="A2323" s="184"/>
      <c r="B2323" s="479"/>
      <c r="C2323" s="465"/>
      <c r="D2323" s="466"/>
      <c r="E2323" s="467"/>
      <c r="F2323" s="209"/>
      <c r="G2323" s="416"/>
      <c r="H2323" s="416"/>
      <c r="I2323" s="416"/>
      <c r="J2323" s="416"/>
    </row>
    <row r="2324" spans="1:10" s="461" customFormat="1" ht="14.25">
      <c r="A2324" s="184"/>
      <c r="B2324" s="479"/>
      <c r="C2324" s="465"/>
      <c r="D2324" s="466"/>
      <c r="E2324" s="467"/>
      <c r="F2324" s="209"/>
      <c r="G2324" s="416"/>
      <c r="H2324" s="416"/>
      <c r="I2324" s="416"/>
      <c r="J2324" s="416"/>
    </row>
    <row r="2325" spans="1:10" s="461" customFormat="1" ht="14.25">
      <c r="A2325" s="184"/>
      <c r="B2325" s="479"/>
      <c r="C2325" s="465"/>
      <c r="D2325" s="466"/>
      <c r="E2325" s="467"/>
      <c r="F2325" s="209"/>
      <c r="G2325" s="416"/>
      <c r="H2325" s="416"/>
      <c r="I2325" s="416"/>
      <c r="J2325" s="416"/>
    </row>
    <row r="2326" spans="1:10" s="461" customFormat="1" ht="14.25">
      <c r="A2326" s="184"/>
      <c r="B2326" s="479"/>
      <c r="C2326" s="465"/>
      <c r="D2326" s="466"/>
      <c r="E2326" s="467"/>
      <c r="F2326" s="209"/>
      <c r="G2326" s="416"/>
      <c r="H2326" s="416"/>
      <c r="I2326" s="416"/>
      <c r="J2326" s="416"/>
    </row>
    <row r="2327" spans="1:10" s="461" customFormat="1" ht="14.25">
      <c r="A2327" s="184"/>
      <c r="B2327" s="479"/>
      <c r="C2327" s="465"/>
      <c r="D2327" s="466"/>
      <c r="E2327" s="467"/>
      <c r="F2327" s="209"/>
      <c r="G2327" s="416"/>
      <c r="H2327" s="416"/>
      <c r="I2327" s="416"/>
      <c r="J2327" s="416"/>
    </row>
    <row r="2328" spans="1:10" s="461" customFormat="1" ht="14.25">
      <c r="A2328" s="184"/>
      <c r="B2328" s="479"/>
      <c r="C2328" s="465"/>
      <c r="D2328" s="466"/>
      <c r="E2328" s="467"/>
      <c r="F2328" s="209"/>
      <c r="G2328" s="416"/>
      <c r="H2328" s="416"/>
      <c r="I2328" s="416"/>
      <c r="J2328" s="416"/>
    </row>
    <row r="2329" spans="1:10" s="461" customFormat="1" ht="14.25">
      <c r="A2329" s="184"/>
      <c r="B2329" s="479"/>
      <c r="C2329" s="465"/>
      <c r="D2329" s="466"/>
      <c r="E2329" s="467"/>
      <c r="F2329" s="209"/>
      <c r="G2329" s="416"/>
      <c r="H2329" s="416"/>
      <c r="I2329" s="416"/>
      <c r="J2329" s="416"/>
    </row>
    <row r="2330" spans="1:10" s="461" customFormat="1" ht="14.25">
      <c r="A2330" s="184"/>
      <c r="B2330" s="479"/>
      <c r="C2330" s="465"/>
      <c r="D2330" s="466"/>
      <c r="E2330" s="467"/>
      <c r="F2330" s="209"/>
      <c r="G2330" s="416"/>
      <c r="H2330" s="416"/>
      <c r="I2330" s="416"/>
      <c r="J2330" s="416"/>
    </row>
    <row r="2331" spans="1:10" s="461" customFormat="1" ht="14.25">
      <c r="A2331" s="184"/>
      <c r="B2331" s="479"/>
      <c r="C2331" s="465"/>
      <c r="D2331" s="466"/>
      <c r="E2331" s="467"/>
      <c r="F2331" s="209"/>
      <c r="G2331" s="416"/>
      <c r="H2331" s="416"/>
      <c r="I2331" s="416"/>
      <c r="J2331" s="416"/>
    </row>
    <row r="2332" spans="1:10" s="461" customFormat="1" ht="14.25">
      <c r="A2332" s="184"/>
      <c r="B2332" s="479"/>
      <c r="C2332" s="465"/>
      <c r="D2332" s="466"/>
      <c r="E2332" s="467"/>
      <c r="F2332" s="209"/>
      <c r="G2332" s="416"/>
      <c r="H2332" s="416"/>
      <c r="I2332" s="416"/>
      <c r="J2332" s="416"/>
    </row>
    <row r="2333" spans="1:10" s="461" customFormat="1" ht="14.25">
      <c r="A2333" s="184"/>
      <c r="B2333" s="479"/>
      <c r="C2333" s="465"/>
      <c r="D2333" s="466"/>
      <c r="E2333" s="467"/>
      <c r="F2333" s="209"/>
      <c r="G2333" s="416"/>
      <c r="H2333" s="416"/>
      <c r="I2333" s="416"/>
      <c r="J2333" s="416"/>
    </row>
    <row r="2334" spans="1:10" s="461" customFormat="1" ht="14.25">
      <c r="A2334" s="184"/>
      <c r="B2334" s="479"/>
      <c r="C2334" s="465"/>
      <c r="D2334" s="466"/>
      <c r="E2334" s="467"/>
      <c r="F2334" s="209"/>
      <c r="G2334" s="416"/>
      <c r="H2334" s="416"/>
      <c r="I2334" s="416"/>
      <c r="J2334" s="416"/>
    </row>
    <row r="2335" spans="1:10" s="461" customFormat="1" ht="14.25">
      <c r="A2335" s="184"/>
      <c r="B2335" s="479"/>
      <c r="C2335" s="465"/>
      <c r="D2335" s="466"/>
      <c r="E2335" s="467"/>
      <c r="F2335" s="209"/>
      <c r="G2335" s="416"/>
      <c r="H2335" s="416"/>
      <c r="I2335" s="416"/>
      <c r="J2335" s="416"/>
    </row>
    <row r="2336" spans="1:10" s="461" customFormat="1" ht="14.25">
      <c r="A2336" s="184"/>
      <c r="B2336" s="479"/>
      <c r="C2336" s="465"/>
      <c r="D2336" s="466"/>
      <c r="E2336" s="467"/>
      <c r="F2336" s="209"/>
      <c r="G2336" s="416"/>
      <c r="H2336" s="416"/>
      <c r="I2336" s="416"/>
      <c r="J2336" s="416"/>
    </row>
    <row r="2337" spans="1:10" s="461" customFormat="1" ht="14.25">
      <c r="A2337" s="184"/>
      <c r="B2337" s="479"/>
      <c r="C2337" s="465"/>
      <c r="D2337" s="466"/>
      <c r="E2337" s="467"/>
      <c r="F2337" s="209"/>
      <c r="G2337" s="416"/>
      <c r="H2337" s="416"/>
      <c r="I2337" s="416"/>
      <c r="J2337" s="416"/>
    </row>
    <row r="2338" spans="1:10" s="461" customFormat="1" ht="14.25">
      <c r="A2338" s="184"/>
      <c r="B2338" s="479"/>
      <c r="C2338" s="465"/>
      <c r="D2338" s="466"/>
      <c r="E2338" s="467"/>
      <c r="F2338" s="209"/>
      <c r="G2338" s="416"/>
      <c r="H2338" s="416"/>
      <c r="I2338" s="416"/>
      <c r="J2338" s="416"/>
    </row>
    <row r="2339" spans="1:10" s="461" customFormat="1" ht="14.25">
      <c r="A2339" s="184"/>
      <c r="B2339" s="479"/>
      <c r="C2339" s="465"/>
      <c r="D2339" s="466"/>
      <c r="E2339" s="467"/>
      <c r="F2339" s="209"/>
      <c r="G2339" s="416"/>
      <c r="H2339" s="416"/>
      <c r="I2339" s="416"/>
      <c r="J2339" s="416"/>
    </row>
    <row r="2340" spans="1:10" s="461" customFormat="1" ht="14.25">
      <c r="A2340" s="184"/>
      <c r="B2340" s="479"/>
      <c r="C2340" s="465"/>
      <c r="D2340" s="466"/>
      <c r="E2340" s="467"/>
      <c r="F2340" s="209"/>
      <c r="G2340" s="416"/>
      <c r="H2340" s="416"/>
      <c r="I2340" s="416"/>
      <c r="J2340" s="416"/>
    </row>
    <row r="2341" spans="1:10" s="461" customFormat="1" ht="14.25">
      <c r="A2341" s="184"/>
      <c r="B2341" s="479"/>
      <c r="C2341" s="465"/>
      <c r="D2341" s="466"/>
      <c r="E2341" s="467"/>
      <c r="F2341" s="209"/>
      <c r="G2341" s="416"/>
      <c r="H2341" s="416"/>
      <c r="I2341" s="416"/>
      <c r="J2341" s="416"/>
    </row>
    <row r="2342" spans="1:10" s="461" customFormat="1" ht="14.25">
      <c r="A2342" s="184"/>
      <c r="B2342" s="479"/>
      <c r="C2342" s="465"/>
      <c r="D2342" s="466"/>
      <c r="E2342" s="467"/>
      <c r="F2342" s="209"/>
      <c r="G2342" s="416"/>
      <c r="H2342" s="416"/>
      <c r="I2342" s="416"/>
      <c r="J2342" s="416"/>
    </row>
    <row r="2343" spans="1:10" s="461" customFormat="1" ht="14.25">
      <c r="A2343" s="184"/>
      <c r="B2343" s="479"/>
      <c r="C2343" s="465"/>
      <c r="D2343" s="466"/>
      <c r="E2343" s="467"/>
      <c r="F2343" s="209"/>
      <c r="G2343" s="416"/>
      <c r="H2343" s="416"/>
      <c r="I2343" s="416"/>
      <c r="J2343" s="416"/>
    </row>
    <row r="2344" spans="1:10" s="461" customFormat="1" ht="14.25">
      <c r="A2344" s="184"/>
      <c r="B2344" s="479"/>
      <c r="C2344" s="465"/>
      <c r="D2344" s="466"/>
      <c r="E2344" s="467"/>
      <c r="F2344" s="209"/>
      <c r="G2344" s="416"/>
      <c r="H2344" s="416"/>
      <c r="I2344" s="416"/>
      <c r="J2344" s="416"/>
    </row>
    <row r="2345" spans="1:10" s="461" customFormat="1" ht="14.25">
      <c r="A2345" s="184"/>
      <c r="B2345" s="479"/>
      <c r="C2345" s="465"/>
      <c r="D2345" s="466"/>
      <c r="E2345" s="467"/>
      <c r="F2345" s="209"/>
      <c r="G2345" s="416"/>
      <c r="H2345" s="416"/>
      <c r="I2345" s="416"/>
      <c r="J2345" s="416"/>
    </row>
    <row r="2346" spans="1:10" s="461" customFormat="1" ht="14.25">
      <c r="A2346" s="184"/>
      <c r="B2346" s="479"/>
      <c r="C2346" s="465"/>
      <c r="D2346" s="466"/>
      <c r="E2346" s="467"/>
      <c r="F2346" s="209"/>
      <c r="G2346" s="416"/>
      <c r="H2346" s="416"/>
      <c r="I2346" s="416"/>
      <c r="J2346" s="416"/>
    </row>
    <row r="2347" spans="1:10" s="461" customFormat="1" ht="14.25">
      <c r="A2347" s="184"/>
      <c r="B2347" s="479"/>
      <c r="C2347" s="465"/>
      <c r="D2347" s="466"/>
      <c r="E2347" s="467"/>
      <c r="F2347" s="209"/>
      <c r="G2347" s="416"/>
      <c r="H2347" s="416"/>
      <c r="I2347" s="416"/>
      <c r="J2347" s="416"/>
    </row>
    <row r="2348" spans="1:10" s="461" customFormat="1" ht="14.25">
      <c r="A2348" s="184"/>
      <c r="B2348" s="479"/>
      <c r="C2348" s="465"/>
      <c r="D2348" s="466"/>
      <c r="E2348" s="467"/>
      <c r="F2348" s="209"/>
      <c r="G2348" s="416"/>
      <c r="H2348" s="416"/>
      <c r="I2348" s="416"/>
      <c r="J2348" s="416"/>
    </row>
    <row r="2349" spans="1:10" s="461" customFormat="1" ht="14.25">
      <c r="A2349" s="184"/>
      <c r="B2349" s="479"/>
      <c r="C2349" s="465"/>
      <c r="D2349" s="466"/>
      <c r="E2349" s="467"/>
      <c r="F2349" s="209"/>
      <c r="G2349" s="416"/>
      <c r="H2349" s="416"/>
      <c r="I2349" s="416"/>
      <c r="J2349" s="416"/>
    </row>
    <row r="2350" spans="1:10" s="461" customFormat="1" ht="14.25">
      <c r="A2350" s="184"/>
      <c r="B2350" s="479"/>
      <c r="C2350" s="465"/>
      <c r="D2350" s="466"/>
      <c r="E2350" s="467"/>
      <c r="F2350" s="209"/>
      <c r="G2350" s="416"/>
      <c r="H2350" s="416"/>
      <c r="I2350" s="416"/>
      <c r="J2350" s="416"/>
    </row>
    <row r="2351" spans="1:10" s="461" customFormat="1" ht="14.25">
      <c r="A2351" s="184"/>
      <c r="B2351" s="479"/>
      <c r="C2351" s="465"/>
      <c r="D2351" s="466"/>
      <c r="E2351" s="467"/>
      <c r="F2351" s="209"/>
      <c r="G2351" s="416"/>
      <c r="H2351" s="416"/>
      <c r="I2351" s="416"/>
      <c r="J2351" s="416"/>
    </row>
    <row r="2352" spans="1:10" s="461" customFormat="1" ht="14.25">
      <c r="A2352" s="184"/>
      <c r="B2352" s="479"/>
      <c r="C2352" s="465"/>
      <c r="D2352" s="466"/>
      <c r="E2352" s="467"/>
      <c r="F2352" s="209"/>
      <c r="G2352" s="416"/>
      <c r="H2352" s="416"/>
      <c r="I2352" s="416"/>
      <c r="J2352" s="416"/>
    </row>
    <row r="2353" spans="1:10" s="461" customFormat="1" ht="14.25">
      <c r="A2353" s="184"/>
      <c r="B2353" s="479"/>
      <c r="C2353" s="465"/>
      <c r="D2353" s="466"/>
      <c r="E2353" s="467"/>
      <c r="F2353" s="209"/>
      <c r="G2353" s="416"/>
      <c r="H2353" s="416"/>
      <c r="I2353" s="416"/>
      <c r="J2353" s="416"/>
    </row>
    <row r="2354" spans="1:10" s="461" customFormat="1" ht="14.25">
      <c r="A2354" s="184"/>
      <c r="B2354" s="479"/>
      <c r="C2354" s="465"/>
      <c r="D2354" s="466"/>
      <c r="E2354" s="467"/>
      <c r="F2354" s="209"/>
      <c r="G2354" s="416"/>
      <c r="H2354" s="416"/>
      <c r="I2354" s="416"/>
      <c r="J2354" s="416"/>
    </row>
    <row r="2355" spans="1:10" s="461" customFormat="1" ht="14.25">
      <c r="A2355" s="184"/>
      <c r="B2355" s="479"/>
      <c r="C2355" s="465"/>
      <c r="D2355" s="466"/>
      <c r="E2355" s="467"/>
      <c r="F2355" s="209"/>
      <c r="G2355" s="416"/>
      <c r="H2355" s="416"/>
      <c r="I2355" s="416"/>
      <c r="J2355" s="416"/>
    </row>
    <row r="2356" spans="1:10" s="461" customFormat="1" ht="14.25">
      <c r="A2356" s="184"/>
      <c r="B2356" s="479"/>
      <c r="C2356" s="465"/>
      <c r="D2356" s="466"/>
      <c r="E2356" s="467"/>
      <c r="F2356" s="209"/>
      <c r="G2356" s="416"/>
      <c r="H2356" s="416"/>
      <c r="I2356" s="416"/>
      <c r="J2356" s="416"/>
    </row>
    <row r="2357" spans="1:10" s="461" customFormat="1" ht="14.25">
      <c r="A2357" s="184"/>
      <c r="B2357" s="479"/>
      <c r="C2357" s="465"/>
      <c r="D2357" s="466"/>
      <c r="E2357" s="467"/>
      <c r="F2357" s="209"/>
      <c r="G2357" s="416"/>
      <c r="H2357" s="416"/>
      <c r="I2357" s="416"/>
      <c r="J2357" s="416"/>
    </row>
    <row r="2358" spans="1:10" s="461" customFormat="1" ht="14.25">
      <c r="A2358" s="184"/>
      <c r="B2358" s="479"/>
      <c r="C2358" s="465"/>
      <c r="D2358" s="466"/>
      <c r="E2358" s="467"/>
      <c r="F2358" s="209"/>
      <c r="G2358" s="416"/>
      <c r="H2358" s="416"/>
      <c r="I2358" s="416"/>
      <c r="J2358" s="416"/>
    </row>
    <row r="2359" spans="1:10" s="461" customFormat="1" ht="14.25">
      <c r="A2359" s="184"/>
      <c r="B2359" s="479"/>
      <c r="C2359" s="465"/>
      <c r="D2359" s="466"/>
      <c r="E2359" s="467"/>
      <c r="F2359" s="209"/>
      <c r="G2359" s="416"/>
      <c r="H2359" s="416"/>
      <c r="I2359" s="416"/>
      <c r="J2359" s="416"/>
    </row>
    <row r="2360" spans="1:10" s="461" customFormat="1" ht="14.25">
      <c r="A2360" s="184"/>
      <c r="B2360" s="479"/>
      <c r="C2360" s="465"/>
      <c r="D2360" s="466"/>
      <c r="E2360" s="467"/>
      <c r="F2360" s="209"/>
      <c r="G2360" s="416"/>
      <c r="H2360" s="416"/>
      <c r="I2360" s="416"/>
      <c r="J2360" s="416"/>
    </row>
    <row r="2361" spans="1:10" s="461" customFormat="1" ht="14.25">
      <c r="A2361" s="184"/>
      <c r="B2361" s="479"/>
      <c r="C2361" s="465"/>
      <c r="D2361" s="466"/>
      <c r="E2361" s="467"/>
      <c r="F2361" s="209"/>
      <c r="G2361" s="416"/>
      <c r="H2361" s="416"/>
      <c r="I2361" s="416"/>
      <c r="J2361" s="416"/>
    </row>
    <row r="2362" spans="1:10" s="461" customFormat="1" ht="14.25">
      <c r="A2362" s="184"/>
      <c r="B2362" s="479"/>
      <c r="C2362" s="465"/>
      <c r="D2362" s="466"/>
      <c r="E2362" s="467"/>
      <c r="F2362" s="209"/>
      <c r="G2362" s="416"/>
      <c r="H2362" s="416"/>
      <c r="I2362" s="416"/>
      <c r="J2362" s="416"/>
    </row>
    <row r="2363" spans="1:10" s="461" customFormat="1" ht="14.25">
      <c r="A2363" s="184"/>
      <c r="B2363" s="479"/>
      <c r="C2363" s="465"/>
      <c r="D2363" s="466"/>
      <c r="E2363" s="467"/>
      <c r="F2363" s="209"/>
      <c r="G2363" s="416"/>
      <c r="H2363" s="416"/>
      <c r="I2363" s="416"/>
      <c r="J2363" s="416"/>
    </row>
    <row r="2364" spans="1:10" s="461" customFormat="1" ht="14.25">
      <c r="A2364" s="184"/>
      <c r="B2364" s="479"/>
      <c r="C2364" s="465"/>
      <c r="D2364" s="466"/>
      <c r="E2364" s="467"/>
      <c r="F2364" s="209"/>
      <c r="G2364" s="416"/>
      <c r="H2364" s="416"/>
      <c r="I2364" s="416"/>
      <c r="J2364" s="416"/>
    </row>
    <row r="2365" spans="1:10" s="461" customFormat="1" ht="14.25">
      <c r="A2365" s="184"/>
      <c r="B2365" s="479"/>
      <c r="C2365" s="465"/>
      <c r="D2365" s="466"/>
      <c r="E2365" s="467"/>
      <c r="F2365" s="209"/>
      <c r="G2365" s="416"/>
      <c r="H2365" s="416"/>
      <c r="I2365" s="416"/>
      <c r="J2365" s="416"/>
    </row>
    <row r="2366" spans="1:10" s="461" customFormat="1" ht="14.25">
      <c r="A2366" s="184"/>
      <c r="B2366" s="479"/>
      <c r="C2366" s="465"/>
      <c r="D2366" s="466"/>
      <c r="E2366" s="467"/>
      <c r="F2366" s="209"/>
      <c r="G2366" s="416"/>
      <c r="H2366" s="416"/>
      <c r="I2366" s="416"/>
      <c r="J2366" s="416"/>
    </row>
    <row r="2367" spans="1:10" s="461" customFormat="1" ht="14.25">
      <c r="A2367" s="184"/>
      <c r="B2367" s="479"/>
      <c r="C2367" s="465"/>
      <c r="D2367" s="466"/>
      <c r="E2367" s="467"/>
      <c r="F2367" s="209"/>
      <c r="G2367" s="416"/>
      <c r="H2367" s="416"/>
      <c r="I2367" s="416"/>
      <c r="J2367" s="416"/>
    </row>
    <row r="2368" spans="1:10" s="461" customFormat="1" ht="14.25">
      <c r="A2368" s="184"/>
      <c r="B2368" s="479"/>
      <c r="C2368" s="465"/>
      <c r="D2368" s="466"/>
      <c r="E2368" s="467"/>
      <c r="F2368" s="209"/>
      <c r="G2368" s="416"/>
      <c r="H2368" s="416"/>
      <c r="I2368" s="416"/>
      <c r="J2368" s="416"/>
    </row>
    <row r="2369" spans="1:10" s="461" customFormat="1" ht="14.25">
      <c r="A2369" s="184"/>
      <c r="B2369" s="479"/>
      <c r="C2369" s="465"/>
      <c r="D2369" s="466"/>
      <c r="E2369" s="467"/>
      <c r="F2369" s="209"/>
      <c r="G2369" s="416"/>
      <c r="H2369" s="416"/>
      <c r="I2369" s="416"/>
      <c r="J2369" s="416"/>
    </row>
    <row r="2370" spans="1:10" s="461" customFormat="1" ht="14.25">
      <c r="A2370" s="184"/>
      <c r="B2370" s="479"/>
      <c r="C2370" s="465"/>
      <c r="D2370" s="466"/>
      <c r="E2370" s="467"/>
      <c r="F2370" s="209"/>
      <c r="G2370" s="416"/>
      <c r="H2370" s="416"/>
      <c r="I2370" s="416"/>
      <c r="J2370" s="416"/>
    </row>
    <row r="2371" spans="1:10" s="461" customFormat="1" ht="14.25">
      <c r="A2371" s="184"/>
      <c r="B2371" s="479"/>
      <c r="C2371" s="465"/>
      <c r="D2371" s="466"/>
      <c r="E2371" s="467"/>
      <c r="F2371" s="209"/>
      <c r="G2371" s="416"/>
      <c r="H2371" s="416"/>
      <c r="I2371" s="416"/>
      <c r="J2371" s="416"/>
    </row>
    <row r="2372" spans="1:10" s="461" customFormat="1" ht="14.25">
      <c r="A2372" s="184"/>
      <c r="B2372" s="479"/>
      <c r="C2372" s="465"/>
      <c r="D2372" s="466"/>
      <c r="E2372" s="467"/>
      <c r="F2372" s="209"/>
      <c r="G2372" s="416"/>
      <c r="H2372" s="416"/>
      <c r="I2372" s="416"/>
      <c r="J2372" s="416"/>
    </row>
    <row r="2373" spans="1:10" s="461" customFormat="1" ht="14.25">
      <c r="A2373" s="184"/>
      <c r="B2373" s="479"/>
      <c r="C2373" s="465"/>
      <c r="D2373" s="466"/>
      <c r="E2373" s="467"/>
      <c r="F2373" s="209"/>
      <c r="G2373" s="416"/>
      <c r="H2373" s="416"/>
      <c r="I2373" s="416"/>
      <c r="J2373" s="416"/>
    </row>
    <row r="2374" spans="1:10" s="461" customFormat="1" ht="14.25">
      <c r="A2374" s="184"/>
      <c r="B2374" s="479"/>
      <c r="C2374" s="465"/>
      <c r="D2374" s="466"/>
      <c r="E2374" s="467"/>
      <c r="F2374" s="209"/>
      <c r="G2374" s="416"/>
      <c r="H2374" s="416"/>
      <c r="I2374" s="416"/>
      <c r="J2374" s="416"/>
    </row>
    <row r="2375" spans="1:10" s="461" customFormat="1" ht="14.25">
      <c r="A2375" s="184"/>
      <c r="B2375" s="479"/>
      <c r="C2375" s="465"/>
      <c r="D2375" s="466"/>
      <c r="E2375" s="467"/>
      <c r="F2375" s="209"/>
      <c r="G2375" s="416"/>
      <c r="H2375" s="416"/>
      <c r="I2375" s="416"/>
      <c r="J2375" s="416"/>
    </row>
    <row r="2376" spans="1:10" s="461" customFormat="1" ht="14.25">
      <c r="A2376" s="184"/>
      <c r="B2376" s="479"/>
      <c r="C2376" s="465"/>
      <c r="D2376" s="466"/>
      <c r="E2376" s="467"/>
      <c r="F2376" s="209"/>
      <c r="G2376" s="416"/>
      <c r="H2376" s="416"/>
      <c r="I2376" s="416"/>
      <c r="J2376" s="416"/>
    </row>
    <row r="2377" spans="1:10" s="461" customFormat="1" ht="14.25">
      <c r="A2377" s="184"/>
      <c r="B2377" s="479"/>
      <c r="C2377" s="465"/>
      <c r="D2377" s="466"/>
      <c r="E2377" s="467"/>
      <c r="F2377" s="209"/>
      <c r="G2377" s="416"/>
      <c r="H2377" s="416"/>
      <c r="I2377" s="416"/>
      <c r="J2377" s="416"/>
    </row>
    <row r="2378" spans="1:10" s="461" customFormat="1" ht="14.25">
      <c r="A2378" s="184"/>
      <c r="B2378" s="479"/>
      <c r="C2378" s="465"/>
      <c r="D2378" s="466"/>
      <c r="E2378" s="467"/>
      <c r="F2378" s="209"/>
      <c r="G2378" s="416"/>
      <c r="H2378" s="416"/>
      <c r="I2378" s="416"/>
      <c r="J2378" s="416"/>
    </row>
    <row r="2379" spans="1:10" s="461" customFormat="1" ht="14.25">
      <c r="A2379" s="184"/>
      <c r="B2379" s="479"/>
      <c r="C2379" s="465"/>
      <c r="D2379" s="466"/>
      <c r="E2379" s="467"/>
      <c r="F2379" s="209"/>
      <c r="G2379" s="416"/>
      <c r="H2379" s="416"/>
      <c r="I2379" s="416"/>
      <c r="J2379" s="416"/>
    </row>
    <row r="2380" spans="1:10" s="461" customFormat="1" ht="14.25">
      <c r="A2380" s="184"/>
      <c r="B2380" s="479"/>
      <c r="C2380" s="465"/>
      <c r="D2380" s="466"/>
      <c r="E2380" s="467"/>
      <c r="F2380" s="209"/>
      <c r="G2380" s="416"/>
      <c r="H2380" s="416"/>
      <c r="I2380" s="416"/>
      <c r="J2380" s="416"/>
    </row>
    <row r="2381" spans="1:10" s="461" customFormat="1" ht="14.25">
      <c r="A2381" s="184"/>
      <c r="B2381" s="479"/>
      <c r="C2381" s="465"/>
      <c r="D2381" s="466"/>
      <c r="E2381" s="467"/>
      <c r="F2381" s="209"/>
      <c r="G2381" s="416"/>
      <c r="H2381" s="416"/>
      <c r="I2381" s="416"/>
      <c r="J2381" s="416"/>
    </row>
    <row r="2382" spans="1:10" s="461" customFormat="1" ht="14.25">
      <c r="A2382" s="184"/>
      <c r="B2382" s="479"/>
      <c r="C2382" s="465"/>
      <c r="D2382" s="466"/>
      <c r="E2382" s="467"/>
      <c r="F2382" s="209"/>
      <c r="G2382" s="416"/>
      <c r="H2382" s="416"/>
      <c r="I2382" s="416"/>
      <c r="J2382" s="416"/>
    </row>
    <row r="2383" spans="1:10" s="461" customFormat="1" ht="14.25">
      <c r="A2383" s="184"/>
      <c r="B2383" s="479"/>
      <c r="C2383" s="465"/>
      <c r="D2383" s="466"/>
      <c r="E2383" s="467"/>
      <c r="F2383" s="209"/>
      <c r="G2383" s="416"/>
      <c r="H2383" s="416"/>
      <c r="I2383" s="416"/>
      <c r="J2383" s="416"/>
    </row>
    <row r="2384" spans="1:10" s="461" customFormat="1" ht="14.25">
      <c r="A2384" s="184"/>
      <c r="B2384" s="479"/>
      <c r="C2384" s="465"/>
      <c r="D2384" s="466"/>
      <c r="E2384" s="467"/>
      <c r="F2384" s="209"/>
      <c r="G2384" s="416"/>
      <c r="H2384" s="416"/>
      <c r="I2384" s="416"/>
      <c r="J2384" s="416"/>
    </row>
    <row r="2385" spans="1:10" s="461" customFormat="1" ht="14.25">
      <c r="A2385" s="184"/>
      <c r="B2385" s="479"/>
      <c r="C2385" s="465"/>
      <c r="D2385" s="466"/>
      <c r="E2385" s="467"/>
      <c r="F2385" s="209"/>
      <c r="G2385" s="416"/>
      <c r="H2385" s="416"/>
      <c r="I2385" s="416"/>
      <c r="J2385" s="416"/>
    </row>
    <row r="2386" spans="1:10" s="461" customFormat="1" ht="14.25">
      <c r="A2386" s="184"/>
      <c r="B2386" s="479"/>
      <c r="C2386" s="465"/>
      <c r="D2386" s="466"/>
      <c r="E2386" s="467"/>
      <c r="F2386" s="209"/>
      <c r="G2386" s="416"/>
      <c r="H2386" s="416"/>
      <c r="I2386" s="416"/>
      <c r="J2386" s="416"/>
    </row>
    <row r="2387" spans="1:10" s="461" customFormat="1" ht="14.25">
      <c r="A2387" s="184"/>
      <c r="B2387" s="479"/>
      <c r="C2387" s="465"/>
      <c r="D2387" s="466"/>
      <c r="E2387" s="467"/>
      <c r="F2387" s="209"/>
      <c r="G2387" s="416"/>
      <c r="H2387" s="416"/>
      <c r="I2387" s="416"/>
      <c r="J2387" s="416"/>
    </row>
    <row r="2388" spans="1:10" s="461" customFormat="1" ht="14.25">
      <c r="A2388" s="184"/>
      <c r="B2388" s="479"/>
      <c r="C2388" s="465"/>
      <c r="D2388" s="466"/>
      <c r="E2388" s="467"/>
      <c r="F2388" s="209"/>
      <c r="G2388" s="416"/>
      <c r="H2388" s="416"/>
      <c r="I2388" s="416"/>
      <c r="J2388" s="416"/>
    </row>
    <row r="2389" spans="1:10" s="461" customFormat="1" ht="14.25">
      <c r="A2389" s="184"/>
      <c r="B2389" s="479"/>
      <c r="C2389" s="465"/>
      <c r="D2389" s="466"/>
      <c r="E2389" s="467"/>
      <c r="F2389" s="209"/>
      <c r="G2389" s="416"/>
      <c r="H2389" s="416"/>
      <c r="I2389" s="416"/>
      <c r="J2389" s="416"/>
    </row>
    <row r="2390" spans="1:10" s="461" customFormat="1" ht="14.25">
      <c r="A2390" s="184"/>
      <c r="B2390" s="479"/>
      <c r="C2390" s="465"/>
      <c r="D2390" s="466"/>
      <c r="E2390" s="467"/>
      <c r="F2390" s="209"/>
      <c r="G2390" s="416"/>
      <c r="H2390" s="416"/>
      <c r="I2390" s="416"/>
      <c r="J2390" s="416"/>
    </row>
    <row r="2391" spans="1:10" s="461" customFormat="1" ht="14.25">
      <c r="A2391" s="184"/>
      <c r="B2391" s="479"/>
      <c r="C2391" s="465"/>
      <c r="D2391" s="466"/>
      <c r="E2391" s="467"/>
      <c r="F2391" s="209"/>
      <c r="G2391" s="416"/>
      <c r="H2391" s="416"/>
      <c r="I2391" s="416"/>
      <c r="J2391" s="416"/>
    </row>
    <row r="2392" spans="1:10" s="461" customFormat="1" ht="14.25">
      <c r="A2392" s="184"/>
      <c r="B2392" s="479"/>
      <c r="C2392" s="465"/>
      <c r="D2392" s="466"/>
      <c r="E2392" s="467"/>
      <c r="F2392" s="209"/>
      <c r="G2392" s="416"/>
      <c r="H2392" s="416"/>
      <c r="I2392" s="416"/>
      <c r="J2392" s="416"/>
    </row>
    <row r="2393" spans="1:10" s="461" customFormat="1" ht="14.25">
      <c r="A2393" s="184"/>
      <c r="B2393" s="479"/>
      <c r="C2393" s="465"/>
      <c r="D2393" s="466"/>
      <c r="E2393" s="467"/>
      <c r="F2393" s="209"/>
      <c r="G2393" s="416"/>
      <c r="H2393" s="416"/>
      <c r="I2393" s="416"/>
      <c r="J2393" s="416"/>
    </row>
    <row r="2394" spans="1:10" s="461" customFormat="1" ht="14.25">
      <c r="A2394" s="184"/>
      <c r="B2394" s="479"/>
      <c r="C2394" s="465"/>
      <c r="D2394" s="466"/>
      <c r="E2394" s="467"/>
      <c r="F2394" s="209"/>
      <c r="G2394" s="416"/>
      <c r="H2394" s="416"/>
      <c r="I2394" s="416"/>
      <c r="J2394" s="416"/>
    </row>
    <row r="2395" spans="1:10" s="461" customFormat="1" ht="14.25">
      <c r="A2395" s="184"/>
      <c r="B2395" s="479"/>
      <c r="C2395" s="465"/>
      <c r="D2395" s="466"/>
      <c r="E2395" s="467"/>
      <c r="F2395" s="209"/>
      <c r="G2395" s="416"/>
      <c r="H2395" s="416"/>
      <c r="I2395" s="416"/>
      <c r="J2395" s="416"/>
    </row>
    <row r="2396" spans="1:10" s="461" customFormat="1" ht="14.25">
      <c r="A2396" s="184"/>
      <c r="B2396" s="479"/>
      <c r="C2396" s="465"/>
      <c r="D2396" s="466"/>
      <c r="E2396" s="467"/>
      <c r="F2396" s="209"/>
      <c r="G2396" s="416"/>
      <c r="H2396" s="416"/>
      <c r="I2396" s="416"/>
      <c r="J2396" s="416"/>
    </row>
    <row r="2397" spans="1:10" s="461" customFormat="1" ht="14.25">
      <c r="A2397" s="184"/>
      <c r="B2397" s="479"/>
      <c r="C2397" s="465"/>
      <c r="D2397" s="466"/>
      <c r="E2397" s="467"/>
      <c r="F2397" s="209"/>
      <c r="G2397" s="416"/>
      <c r="H2397" s="416"/>
      <c r="I2397" s="416"/>
      <c r="J2397" s="416"/>
    </row>
    <row r="2398" spans="1:10" s="461" customFormat="1" ht="14.25">
      <c r="A2398" s="184"/>
      <c r="B2398" s="479"/>
      <c r="C2398" s="465"/>
      <c r="D2398" s="466"/>
      <c r="E2398" s="467"/>
      <c r="F2398" s="209"/>
      <c r="G2398" s="416"/>
      <c r="H2398" s="416"/>
      <c r="I2398" s="416"/>
      <c r="J2398" s="416"/>
    </row>
    <row r="2399" spans="1:10" s="461" customFormat="1" ht="14.25">
      <c r="A2399" s="184"/>
      <c r="B2399" s="479"/>
      <c r="C2399" s="465"/>
      <c r="D2399" s="466"/>
      <c r="E2399" s="467"/>
      <c r="F2399" s="209"/>
      <c r="G2399" s="416"/>
      <c r="H2399" s="416"/>
      <c r="I2399" s="416"/>
      <c r="J2399" s="416"/>
    </row>
    <row r="2400" spans="1:10" s="461" customFormat="1" ht="14.25">
      <c r="A2400" s="184"/>
      <c r="B2400" s="479"/>
      <c r="C2400" s="465"/>
      <c r="D2400" s="466"/>
      <c r="E2400" s="467"/>
      <c r="F2400" s="209"/>
      <c r="G2400" s="416"/>
      <c r="H2400" s="416"/>
      <c r="I2400" s="416"/>
      <c r="J2400" s="416"/>
    </row>
    <row r="2401" spans="1:10" s="461" customFormat="1" ht="14.25">
      <c r="A2401" s="184"/>
      <c r="B2401" s="479"/>
      <c r="C2401" s="465"/>
      <c r="D2401" s="466"/>
      <c r="E2401" s="467"/>
      <c r="F2401" s="209"/>
      <c r="G2401" s="416"/>
      <c r="H2401" s="416"/>
      <c r="I2401" s="416"/>
      <c r="J2401" s="416"/>
    </row>
    <row r="2402" spans="1:10" s="461" customFormat="1" ht="14.25">
      <c r="A2402" s="184"/>
      <c r="B2402" s="479"/>
      <c r="C2402" s="465"/>
      <c r="D2402" s="466"/>
      <c r="E2402" s="467"/>
      <c r="F2402" s="209"/>
      <c r="G2402" s="416"/>
      <c r="H2402" s="416"/>
      <c r="I2402" s="416"/>
      <c r="J2402" s="416"/>
    </row>
    <row r="2403" spans="1:10" s="461" customFormat="1" ht="14.25">
      <c r="A2403" s="184"/>
      <c r="B2403" s="479"/>
      <c r="C2403" s="465"/>
      <c r="D2403" s="466"/>
      <c r="E2403" s="467"/>
      <c r="F2403" s="209"/>
      <c r="G2403" s="416"/>
      <c r="H2403" s="416"/>
      <c r="I2403" s="416"/>
      <c r="J2403" s="416"/>
    </row>
    <row r="2404" spans="1:10" s="461" customFormat="1" ht="14.25">
      <c r="A2404" s="184"/>
      <c r="B2404" s="479"/>
      <c r="C2404" s="465"/>
      <c r="D2404" s="466"/>
      <c r="E2404" s="467"/>
      <c r="F2404" s="209"/>
      <c r="G2404" s="416"/>
      <c r="H2404" s="416"/>
      <c r="I2404" s="416"/>
      <c r="J2404" s="416"/>
    </row>
    <row r="2405" spans="1:10" s="461" customFormat="1" ht="14.25">
      <c r="A2405" s="184"/>
      <c r="B2405" s="479"/>
      <c r="C2405" s="465"/>
      <c r="D2405" s="466"/>
      <c r="E2405" s="467"/>
      <c r="F2405" s="209"/>
      <c r="G2405" s="416"/>
      <c r="H2405" s="416"/>
      <c r="I2405" s="416"/>
      <c r="J2405" s="416"/>
    </row>
    <row r="2406" spans="1:10" s="461" customFormat="1" ht="14.25">
      <c r="A2406" s="184"/>
      <c r="B2406" s="479"/>
      <c r="C2406" s="465"/>
      <c r="D2406" s="466"/>
      <c r="E2406" s="467"/>
      <c r="F2406" s="209"/>
      <c r="G2406" s="416"/>
      <c r="H2406" s="416"/>
      <c r="I2406" s="416"/>
      <c r="J2406" s="416"/>
    </row>
    <row r="2407" spans="1:10" s="461" customFormat="1" ht="14.25">
      <c r="A2407" s="184"/>
      <c r="B2407" s="479"/>
      <c r="C2407" s="465"/>
      <c r="D2407" s="466"/>
      <c r="E2407" s="467"/>
      <c r="F2407" s="209"/>
      <c r="G2407" s="416"/>
      <c r="H2407" s="416"/>
      <c r="I2407" s="416"/>
      <c r="J2407" s="416"/>
    </row>
    <row r="2408" spans="1:10" s="461" customFormat="1" ht="14.25">
      <c r="A2408" s="184"/>
      <c r="B2408" s="479"/>
      <c r="C2408" s="465"/>
      <c r="D2408" s="466"/>
      <c r="E2408" s="467"/>
      <c r="F2408" s="209"/>
      <c r="G2408" s="416"/>
      <c r="H2408" s="416"/>
      <c r="I2408" s="416"/>
      <c r="J2408" s="416"/>
    </row>
    <row r="2409" spans="1:10" s="461" customFormat="1" ht="14.25">
      <c r="A2409" s="184"/>
      <c r="B2409" s="479"/>
      <c r="C2409" s="465"/>
      <c r="D2409" s="466"/>
      <c r="E2409" s="467"/>
      <c r="F2409" s="209"/>
      <c r="G2409" s="416"/>
      <c r="H2409" s="416"/>
      <c r="I2409" s="416"/>
      <c r="J2409" s="416"/>
    </row>
    <row r="2410" spans="1:10" s="461" customFormat="1" ht="14.25">
      <c r="A2410" s="184"/>
      <c r="B2410" s="479"/>
      <c r="C2410" s="465"/>
      <c r="D2410" s="466"/>
      <c r="E2410" s="467"/>
      <c r="F2410" s="209"/>
      <c r="G2410" s="416"/>
      <c r="H2410" s="416"/>
      <c r="I2410" s="416"/>
      <c r="J2410" s="416"/>
    </row>
    <row r="2411" spans="1:10" s="461" customFormat="1" ht="14.25">
      <c r="A2411" s="184"/>
      <c r="B2411" s="479"/>
      <c r="C2411" s="465"/>
      <c r="D2411" s="466"/>
      <c r="E2411" s="467"/>
      <c r="F2411" s="209"/>
      <c r="G2411" s="416"/>
      <c r="H2411" s="416"/>
      <c r="I2411" s="416"/>
      <c r="J2411" s="416"/>
    </row>
    <row r="2412" spans="1:10" s="461" customFormat="1" ht="14.25">
      <c r="A2412" s="184"/>
      <c r="B2412" s="479"/>
      <c r="C2412" s="465"/>
      <c r="D2412" s="466"/>
      <c r="E2412" s="467"/>
      <c r="F2412" s="209"/>
      <c r="G2412" s="416"/>
      <c r="H2412" s="416"/>
      <c r="I2412" s="416"/>
      <c r="J2412" s="416"/>
    </row>
    <row r="2413" spans="1:10" s="461" customFormat="1" ht="14.25">
      <c r="A2413" s="184"/>
      <c r="B2413" s="479"/>
      <c r="C2413" s="465"/>
      <c r="D2413" s="466"/>
      <c r="E2413" s="467"/>
      <c r="F2413" s="209"/>
      <c r="G2413" s="416"/>
      <c r="H2413" s="416"/>
      <c r="I2413" s="416"/>
      <c r="J2413" s="416"/>
    </row>
    <row r="2414" spans="1:10" s="461" customFormat="1" ht="14.25">
      <c r="A2414" s="184"/>
      <c r="B2414" s="479"/>
      <c r="C2414" s="465"/>
      <c r="D2414" s="466"/>
      <c r="E2414" s="467"/>
      <c r="F2414" s="209"/>
      <c r="G2414" s="416"/>
      <c r="H2414" s="416"/>
      <c r="I2414" s="416"/>
      <c r="J2414" s="416"/>
    </row>
    <row r="2415" spans="1:10" s="461" customFormat="1" ht="14.25">
      <c r="A2415" s="184"/>
      <c r="B2415" s="479"/>
      <c r="C2415" s="465"/>
      <c r="D2415" s="466"/>
      <c r="E2415" s="467"/>
      <c r="F2415" s="209"/>
      <c r="G2415" s="416"/>
      <c r="H2415" s="416"/>
      <c r="I2415" s="416"/>
      <c r="J2415" s="416"/>
    </row>
    <row r="2416" spans="1:10" s="461" customFormat="1" ht="14.25">
      <c r="A2416" s="184"/>
      <c r="B2416" s="479"/>
      <c r="C2416" s="465"/>
      <c r="D2416" s="466"/>
      <c r="E2416" s="467"/>
      <c r="F2416" s="209"/>
      <c r="G2416" s="416"/>
      <c r="H2416" s="416"/>
      <c r="I2416" s="416"/>
      <c r="J2416" s="416"/>
    </row>
    <row r="2417" spans="1:10" s="461" customFormat="1" ht="14.25">
      <c r="A2417" s="184"/>
      <c r="B2417" s="479"/>
      <c r="C2417" s="465"/>
      <c r="D2417" s="466"/>
      <c r="E2417" s="467"/>
      <c r="F2417" s="209"/>
      <c r="G2417" s="416"/>
      <c r="H2417" s="416"/>
      <c r="I2417" s="416"/>
      <c r="J2417" s="416"/>
    </row>
    <row r="2418" spans="1:10" s="461" customFormat="1" ht="14.25">
      <c r="A2418" s="184"/>
      <c r="B2418" s="479"/>
      <c r="C2418" s="465"/>
      <c r="D2418" s="466"/>
      <c r="E2418" s="467"/>
      <c r="F2418" s="209"/>
      <c r="G2418" s="416"/>
      <c r="H2418" s="416"/>
      <c r="I2418" s="416"/>
      <c r="J2418" s="416"/>
    </row>
    <row r="2419" spans="1:10" s="461" customFormat="1" ht="14.25">
      <c r="A2419" s="184"/>
      <c r="B2419" s="479"/>
      <c r="C2419" s="465"/>
      <c r="D2419" s="466"/>
      <c r="E2419" s="467"/>
      <c r="F2419" s="209"/>
      <c r="G2419" s="416"/>
      <c r="H2419" s="416"/>
      <c r="I2419" s="416"/>
      <c r="J2419" s="416"/>
    </row>
    <row r="2420" spans="1:10" s="461" customFormat="1" ht="14.25">
      <c r="A2420" s="184"/>
      <c r="B2420" s="479"/>
      <c r="C2420" s="465"/>
      <c r="D2420" s="466"/>
      <c r="E2420" s="467"/>
      <c r="F2420" s="209"/>
      <c r="G2420" s="416"/>
      <c r="H2420" s="416"/>
      <c r="I2420" s="416"/>
      <c r="J2420" s="416"/>
    </row>
    <row r="2421" spans="1:10" s="461" customFormat="1" ht="14.25">
      <c r="A2421" s="184"/>
      <c r="B2421" s="479"/>
      <c r="C2421" s="465"/>
      <c r="D2421" s="466"/>
      <c r="E2421" s="467"/>
      <c r="F2421" s="209"/>
      <c r="G2421" s="416"/>
      <c r="H2421" s="416"/>
      <c r="I2421" s="416"/>
      <c r="J2421" s="416"/>
    </row>
    <row r="2422" spans="1:10" s="461" customFormat="1" ht="14.25">
      <c r="A2422" s="184"/>
      <c r="B2422" s="479"/>
      <c r="C2422" s="465"/>
      <c r="D2422" s="466"/>
      <c r="E2422" s="467"/>
      <c r="F2422" s="209"/>
      <c r="G2422" s="416"/>
      <c r="H2422" s="416"/>
      <c r="I2422" s="416"/>
      <c r="J2422" s="416"/>
    </row>
    <row r="2423" spans="1:10" s="461" customFormat="1" ht="14.25">
      <c r="A2423" s="184"/>
      <c r="B2423" s="479"/>
      <c r="C2423" s="465"/>
      <c r="D2423" s="466"/>
      <c r="E2423" s="467"/>
      <c r="F2423" s="209"/>
      <c r="G2423" s="416"/>
      <c r="H2423" s="416"/>
      <c r="I2423" s="416"/>
      <c r="J2423" s="416"/>
    </row>
    <row r="2424" spans="1:10" s="461" customFormat="1" ht="14.25">
      <c r="A2424" s="184"/>
      <c r="B2424" s="479"/>
      <c r="C2424" s="465"/>
      <c r="D2424" s="466"/>
      <c r="E2424" s="467"/>
      <c r="F2424" s="209"/>
      <c r="G2424" s="416"/>
      <c r="H2424" s="416"/>
      <c r="I2424" s="416"/>
      <c r="J2424" s="416"/>
    </row>
    <row r="2425" spans="1:10" s="461" customFormat="1" ht="14.25">
      <c r="A2425" s="184"/>
      <c r="B2425" s="479"/>
      <c r="C2425" s="465"/>
      <c r="D2425" s="466"/>
      <c r="E2425" s="467"/>
      <c r="F2425" s="209"/>
      <c r="G2425" s="416"/>
      <c r="H2425" s="416"/>
      <c r="I2425" s="416"/>
      <c r="J2425" s="416"/>
    </row>
    <row r="2426" spans="1:10" s="461" customFormat="1" ht="14.25">
      <c r="A2426" s="184"/>
      <c r="B2426" s="479"/>
      <c r="C2426" s="465"/>
      <c r="D2426" s="466"/>
      <c r="E2426" s="467"/>
      <c r="F2426" s="209"/>
      <c r="G2426" s="416"/>
      <c r="H2426" s="416"/>
      <c r="I2426" s="416"/>
      <c r="J2426" s="416"/>
    </row>
    <row r="2427" spans="1:10" s="461" customFormat="1" ht="14.25">
      <c r="A2427" s="184"/>
      <c r="B2427" s="479"/>
      <c r="C2427" s="465"/>
      <c r="D2427" s="466"/>
      <c r="E2427" s="467"/>
      <c r="F2427" s="209"/>
      <c r="G2427" s="416"/>
      <c r="H2427" s="416"/>
      <c r="I2427" s="416"/>
      <c r="J2427" s="416"/>
    </row>
    <row r="2428" spans="1:10" s="461" customFormat="1" ht="14.25">
      <c r="A2428" s="184"/>
      <c r="B2428" s="479"/>
      <c r="C2428" s="465"/>
      <c r="D2428" s="466"/>
      <c r="E2428" s="467"/>
      <c r="F2428" s="209"/>
      <c r="G2428" s="416"/>
      <c r="H2428" s="416"/>
      <c r="I2428" s="416"/>
      <c r="J2428" s="416"/>
    </row>
    <row r="2429" spans="1:10" s="461" customFormat="1" ht="14.25">
      <c r="A2429" s="184"/>
      <c r="B2429" s="479"/>
      <c r="C2429" s="465"/>
      <c r="D2429" s="466"/>
      <c r="E2429" s="467"/>
      <c r="F2429" s="209"/>
      <c r="G2429" s="416"/>
      <c r="H2429" s="416"/>
      <c r="I2429" s="416"/>
      <c r="J2429" s="416"/>
    </row>
    <row r="2430" spans="1:10" s="461" customFormat="1" ht="14.25">
      <c r="A2430" s="184"/>
      <c r="B2430" s="479"/>
      <c r="C2430" s="465"/>
      <c r="D2430" s="466"/>
      <c r="E2430" s="467"/>
      <c r="F2430" s="209"/>
      <c r="G2430" s="416"/>
      <c r="H2430" s="416"/>
      <c r="I2430" s="416"/>
      <c r="J2430" s="416"/>
    </row>
    <row r="2431" spans="1:10" s="461" customFormat="1" ht="14.25">
      <c r="A2431" s="184"/>
      <c r="B2431" s="479"/>
      <c r="C2431" s="465"/>
      <c r="D2431" s="466"/>
      <c r="E2431" s="467"/>
      <c r="F2431" s="209"/>
      <c r="G2431" s="416"/>
      <c r="H2431" s="416"/>
      <c r="I2431" s="416"/>
      <c r="J2431" s="416"/>
    </row>
    <row r="2432" spans="1:10" s="461" customFormat="1" ht="14.25">
      <c r="A2432" s="184"/>
      <c r="B2432" s="479"/>
      <c r="C2432" s="465"/>
      <c r="D2432" s="466"/>
      <c r="E2432" s="467"/>
      <c r="F2432" s="209"/>
      <c r="G2432" s="416"/>
      <c r="H2432" s="416"/>
      <c r="I2432" s="416"/>
      <c r="J2432" s="416"/>
    </row>
    <row r="2433" spans="1:10" s="461" customFormat="1" ht="14.25">
      <c r="A2433" s="184"/>
      <c r="B2433" s="479"/>
      <c r="C2433" s="465"/>
      <c r="D2433" s="466"/>
      <c r="E2433" s="467"/>
      <c r="F2433" s="209"/>
      <c r="G2433" s="416"/>
      <c r="H2433" s="416"/>
      <c r="I2433" s="416"/>
      <c r="J2433" s="416"/>
    </row>
    <row r="2434" spans="1:10" s="461" customFormat="1" ht="14.25">
      <c r="A2434" s="184"/>
      <c r="B2434" s="479"/>
      <c r="C2434" s="465"/>
      <c r="D2434" s="466"/>
      <c r="E2434" s="467"/>
      <c r="F2434" s="209"/>
      <c r="G2434" s="416"/>
      <c r="H2434" s="416"/>
      <c r="I2434" s="416"/>
      <c r="J2434" s="416"/>
    </row>
    <row r="2435" spans="1:10" s="461" customFormat="1" ht="14.25">
      <c r="A2435" s="184"/>
      <c r="B2435" s="479"/>
      <c r="C2435" s="465"/>
      <c r="D2435" s="466"/>
      <c r="E2435" s="467"/>
      <c r="F2435" s="209"/>
      <c r="G2435" s="416"/>
      <c r="H2435" s="416"/>
      <c r="I2435" s="416"/>
      <c r="J2435" s="416"/>
    </row>
    <row r="2436" spans="1:10" s="461" customFormat="1" ht="14.25">
      <c r="A2436" s="184"/>
      <c r="B2436" s="479"/>
      <c r="C2436" s="465"/>
      <c r="D2436" s="466"/>
      <c r="E2436" s="467"/>
      <c r="F2436" s="209"/>
      <c r="G2436" s="416"/>
      <c r="H2436" s="416"/>
      <c r="I2436" s="416"/>
      <c r="J2436" s="416"/>
    </row>
    <row r="2437" spans="1:10" s="461" customFormat="1" ht="14.25">
      <c r="A2437" s="184"/>
      <c r="B2437" s="479"/>
      <c r="C2437" s="465"/>
      <c r="D2437" s="466"/>
      <c r="E2437" s="467"/>
      <c r="F2437" s="209"/>
      <c r="G2437" s="416"/>
      <c r="H2437" s="416"/>
      <c r="I2437" s="416"/>
      <c r="J2437" s="416"/>
    </row>
    <row r="2438" spans="1:10" s="461" customFormat="1" ht="14.25">
      <c r="A2438" s="184"/>
      <c r="B2438" s="479"/>
      <c r="C2438" s="465"/>
      <c r="D2438" s="466"/>
      <c r="E2438" s="467"/>
      <c r="F2438" s="209"/>
      <c r="G2438" s="416"/>
      <c r="H2438" s="416"/>
      <c r="I2438" s="416"/>
      <c r="J2438" s="416"/>
    </row>
    <row r="2439" spans="1:10" s="461" customFormat="1" ht="14.25">
      <c r="A2439" s="184"/>
      <c r="B2439" s="479"/>
      <c r="C2439" s="465"/>
      <c r="D2439" s="466"/>
      <c r="E2439" s="467"/>
      <c r="F2439" s="209"/>
      <c r="G2439" s="416"/>
      <c r="H2439" s="416"/>
      <c r="I2439" s="416"/>
      <c r="J2439" s="416"/>
    </row>
    <row r="2440" spans="1:10" s="461" customFormat="1" ht="14.25">
      <c r="A2440" s="184"/>
      <c r="B2440" s="479"/>
      <c r="C2440" s="465"/>
      <c r="D2440" s="466"/>
      <c r="E2440" s="467"/>
      <c r="F2440" s="209"/>
      <c r="G2440" s="416"/>
      <c r="H2440" s="416"/>
      <c r="I2440" s="416"/>
      <c r="J2440" s="416"/>
    </row>
    <row r="2441" spans="1:10" s="461" customFormat="1" ht="14.25">
      <c r="A2441" s="184"/>
      <c r="B2441" s="479"/>
      <c r="C2441" s="465"/>
      <c r="D2441" s="466"/>
      <c r="E2441" s="467"/>
      <c r="F2441" s="209"/>
      <c r="G2441" s="416"/>
      <c r="H2441" s="416"/>
      <c r="I2441" s="416"/>
      <c r="J2441" s="416"/>
    </row>
    <row r="2442" spans="1:10" s="461" customFormat="1" ht="14.25">
      <c r="A2442" s="184"/>
      <c r="B2442" s="479"/>
      <c r="C2442" s="465"/>
      <c r="D2442" s="466"/>
      <c r="E2442" s="467"/>
      <c r="F2442" s="209"/>
      <c r="G2442" s="416"/>
      <c r="H2442" s="416"/>
      <c r="I2442" s="416"/>
      <c r="J2442" s="416"/>
    </row>
    <row r="2443" spans="1:10" s="461" customFormat="1" ht="14.25">
      <c r="A2443" s="184"/>
      <c r="B2443" s="479"/>
      <c r="C2443" s="465"/>
      <c r="D2443" s="466"/>
      <c r="E2443" s="467"/>
      <c r="F2443" s="209"/>
      <c r="G2443" s="416"/>
      <c r="H2443" s="416"/>
      <c r="I2443" s="416"/>
      <c r="J2443" s="416"/>
    </row>
    <row r="2444" spans="1:10" s="461" customFormat="1" ht="14.25">
      <c r="A2444" s="184"/>
      <c r="B2444" s="479"/>
      <c r="C2444" s="465"/>
      <c r="D2444" s="466"/>
      <c r="E2444" s="467"/>
      <c r="F2444" s="209"/>
      <c r="G2444" s="416"/>
      <c r="H2444" s="416"/>
      <c r="I2444" s="416"/>
      <c r="J2444" s="416"/>
    </row>
    <row r="2445" spans="1:10" s="461" customFormat="1" ht="14.25">
      <c r="A2445" s="184"/>
      <c r="B2445" s="479"/>
      <c r="C2445" s="465"/>
      <c r="D2445" s="466"/>
      <c r="E2445" s="467"/>
      <c r="F2445" s="209"/>
      <c r="G2445" s="416"/>
      <c r="H2445" s="416"/>
      <c r="I2445" s="416"/>
      <c r="J2445" s="416"/>
    </row>
    <row r="2446" spans="1:10" s="461" customFormat="1" ht="14.25">
      <c r="A2446" s="184"/>
      <c r="B2446" s="479"/>
      <c r="C2446" s="465"/>
      <c r="D2446" s="466"/>
      <c r="E2446" s="467"/>
      <c r="F2446" s="209"/>
      <c r="G2446" s="416"/>
      <c r="H2446" s="416"/>
      <c r="I2446" s="416"/>
      <c r="J2446" s="416"/>
    </row>
    <row r="2447" spans="1:10" s="461" customFormat="1" ht="14.25">
      <c r="A2447" s="184"/>
      <c r="B2447" s="479"/>
      <c r="C2447" s="465"/>
      <c r="D2447" s="466"/>
      <c r="E2447" s="467"/>
      <c r="F2447" s="209"/>
      <c r="G2447" s="416"/>
      <c r="H2447" s="416"/>
      <c r="I2447" s="416"/>
      <c r="J2447" s="416"/>
    </row>
    <row r="2448" spans="1:10" s="461" customFormat="1" ht="14.25">
      <c r="A2448" s="184"/>
      <c r="B2448" s="479"/>
      <c r="C2448" s="465"/>
      <c r="D2448" s="466"/>
      <c r="E2448" s="467"/>
      <c r="F2448" s="209"/>
      <c r="G2448" s="416"/>
      <c r="H2448" s="416"/>
      <c r="I2448" s="416"/>
      <c r="J2448" s="416"/>
    </row>
    <row r="2449" spans="1:10" s="461" customFormat="1" ht="14.25">
      <c r="A2449" s="184"/>
      <c r="B2449" s="479"/>
      <c r="C2449" s="465"/>
      <c r="D2449" s="466"/>
      <c r="E2449" s="467"/>
      <c r="F2449" s="209"/>
      <c r="G2449" s="416"/>
      <c r="H2449" s="416"/>
      <c r="I2449" s="416"/>
      <c r="J2449" s="416"/>
    </row>
    <row r="2450" spans="1:10" s="461" customFormat="1" ht="14.25">
      <c r="A2450" s="184"/>
      <c r="B2450" s="479"/>
      <c r="C2450" s="465"/>
      <c r="D2450" s="466"/>
      <c r="E2450" s="467"/>
      <c r="F2450" s="209"/>
      <c r="G2450" s="416"/>
      <c r="H2450" s="416"/>
      <c r="I2450" s="416"/>
      <c r="J2450" s="416"/>
    </row>
    <row r="2451" spans="1:10" s="461" customFormat="1" ht="14.25">
      <c r="A2451" s="184"/>
      <c r="B2451" s="479"/>
      <c r="C2451" s="465"/>
      <c r="D2451" s="466"/>
      <c r="E2451" s="467"/>
      <c r="F2451" s="209"/>
      <c r="G2451" s="416"/>
      <c r="H2451" s="416"/>
      <c r="I2451" s="416"/>
      <c r="J2451" s="416"/>
    </row>
    <row r="2452" spans="1:10" s="461" customFormat="1" ht="14.25">
      <c r="A2452" s="184"/>
      <c r="B2452" s="479"/>
      <c r="C2452" s="465"/>
      <c r="D2452" s="466"/>
      <c r="E2452" s="467"/>
      <c r="F2452" s="209"/>
      <c r="G2452" s="416"/>
      <c r="H2452" s="416"/>
      <c r="I2452" s="416"/>
      <c r="J2452" s="416"/>
    </row>
    <row r="2453" spans="1:10" s="461" customFormat="1" ht="14.25">
      <c r="A2453" s="184"/>
      <c r="B2453" s="479"/>
      <c r="C2453" s="465"/>
      <c r="D2453" s="466"/>
      <c r="E2453" s="467"/>
      <c r="F2453" s="209"/>
      <c r="G2453" s="416"/>
      <c r="H2453" s="416"/>
      <c r="I2453" s="416"/>
      <c r="J2453" s="416"/>
    </row>
    <row r="2454" spans="1:10" s="461" customFormat="1" ht="14.25">
      <c r="A2454" s="184"/>
      <c r="B2454" s="479"/>
      <c r="C2454" s="465"/>
      <c r="D2454" s="466"/>
      <c r="E2454" s="467"/>
      <c r="F2454" s="209"/>
      <c r="G2454" s="416"/>
      <c r="H2454" s="416"/>
      <c r="I2454" s="416"/>
      <c r="J2454" s="416"/>
    </row>
    <row r="2455" spans="1:10" s="461" customFormat="1" ht="14.25">
      <c r="A2455" s="184"/>
      <c r="B2455" s="479"/>
      <c r="C2455" s="465"/>
      <c r="D2455" s="466"/>
      <c r="E2455" s="467"/>
      <c r="F2455" s="209"/>
      <c r="G2455" s="416"/>
      <c r="H2455" s="416"/>
      <c r="I2455" s="416"/>
      <c r="J2455" s="416"/>
    </row>
    <row r="2456" spans="1:10" s="461" customFormat="1" ht="14.25">
      <c r="A2456" s="184"/>
      <c r="B2456" s="479"/>
      <c r="C2456" s="465"/>
      <c r="D2456" s="466"/>
      <c r="E2456" s="467"/>
      <c r="F2456" s="209"/>
      <c r="G2456" s="416"/>
      <c r="H2456" s="416"/>
      <c r="I2456" s="416"/>
      <c r="J2456" s="416"/>
    </row>
    <row r="2457" spans="1:10" s="461" customFormat="1" ht="14.25">
      <c r="A2457" s="184"/>
      <c r="B2457" s="479"/>
      <c r="C2457" s="465"/>
      <c r="D2457" s="466"/>
      <c r="E2457" s="467"/>
      <c r="F2457" s="209"/>
      <c r="G2457" s="416"/>
      <c r="H2457" s="416"/>
      <c r="I2457" s="416"/>
      <c r="J2457" s="416"/>
    </row>
    <row r="2458" spans="1:10" s="461" customFormat="1" ht="14.25">
      <c r="A2458" s="184"/>
      <c r="B2458" s="479"/>
      <c r="C2458" s="465"/>
      <c r="D2458" s="466"/>
      <c r="E2458" s="467"/>
      <c r="F2458" s="209"/>
      <c r="G2458" s="416"/>
      <c r="H2458" s="416"/>
      <c r="I2458" s="416"/>
      <c r="J2458" s="416"/>
    </row>
    <row r="2459" spans="1:10" s="461" customFormat="1" ht="14.25">
      <c r="A2459" s="184"/>
      <c r="B2459" s="479"/>
      <c r="C2459" s="465"/>
      <c r="D2459" s="466"/>
      <c r="E2459" s="467"/>
      <c r="F2459" s="209"/>
      <c r="G2459" s="416"/>
      <c r="H2459" s="416"/>
      <c r="I2459" s="416"/>
      <c r="J2459" s="416"/>
    </row>
    <row r="2460" spans="1:10" s="461" customFormat="1" ht="14.25">
      <c r="A2460" s="184"/>
      <c r="B2460" s="479"/>
      <c r="C2460" s="465"/>
      <c r="D2460" s="466"/>
      <c r="E2460" s="467"/>
      <c r="F2460" s="209"/>
      <c r="G2460" s="416"/>
      <c r="H2460" s="416"/>
      <c r="I2460" s="416"/>
      <c r="J2460" s="416"/>
    </row>
    <row r="2461" spans="1:10" s="461" customFormat="1" ht="14.25">
      <c r="A2461" s="184"/>
      <c r="B2461" s="479"/>
      <c r="C2461" s="465"/>
      <c r="D2461" s="466"/>
      <c r="E2461" s="467"/>
      <c r="F2461" s="209"/>
      <c r="G2461" s="416"/>
      <c r="H2461" s="416"/>
      <c r="I2461" s="416"/>
      <c r="J2461" s="416"/>
    </row>
    <row r="2462" spans="1:10" s="461" customFormat="1" ht="14.25">
      <c r="A2462" s="184"/>
      <c r="B2462" s="479"/>
      <c r="C2462" s="465"/>
      <c r="D2462" s="466"/>
      <c r="E2462" s="467"/>
      <c r="F2462" s="209"/>
      <c r="G2462" s="416"/>
      <c r="H2462" s="416"/>
      <c r="I2462" s="416"/>
      <c r="J2462" s="416"/>
    </row>
    <row r="2463" spans="1:10" s="461" customFormat="1" ht="14.25">
      <c r="A2463" s="184"/>
      <c r="B2463" s="479"/>
      <c r="C2463" s="465"/>
      <c r="D2463" s="466"/>
      <c r="E2463" s="467"/>
      <c r="F2463" s="209"/>
      <c r="G2463" s="416"/>
      <c r="H2463" s="416"/>
      <c r="I2463" s="416"/>
      <c r="J2463" s="416"/>
    </row>
    <row r="2464" spans="1:10" s="461" customFormat="1" ht="14.25">
      <c r="A2464" s="184"/>
      <c r="B2464" s="479"/>
      <c r="C2464" s="465"/>
      <c r="D2464" s="466"/>
      <c r="E2464" s="467"/>
      <c r="F2464" s="209"/>
      <c r="G2464" s="416"/>
      <c r="H2464" s="416"/>
      <c r="I2464" s="416"/>
      <c r="J2464" s="416"/>
    </row>
    <row r="2465" spans="1:10" s="461" customFormat="1" ht="14.25">
      <c r="A2465" s="184"/>
      <c r="B2465" s="479"/>
      <c r="C2465" s="465"/>
      <c r="D2465" s="466"/>
      <c r="E2465" s="467"/>
      <c r="F2465" s="209"/>
      <c r="G2465" s="416"/>
      <c r="H2465" s="416"/>
      <c r="I2465" s="416"/>
      <c r="J2465" s="416"/>
    </row>
    <row r="2466" spans="1:10" s="461" customFormat="1" ht="14.25">
      <c r="A2466" s="184"/>
      <c r="B2466" s="479"/>
      <c r="C2466" s="465"/>
      <c r="D2466" s="466"/>
      <c r="E2466" s="467"/>
      <c r="F2466" s="209"/>
      <c r="G2466" s="416"/>
      <c r="H2466" s="416"/>
      <c r="I2466" s="416"/>
      <c r="J2466" s="416"/>
    </row>
    <row r="2467" spans="1:10" s="461" customFormat="1" ht="14.25">
      <c r="A2467" s="184"/>
      <c r="B2467" s="479"/>
      <c r="C2467" s="465"/>
      <c r="D2467" s="466"/>
      <c r="E2467" s="467"/>
      <c r="F2467" s="209"/>
      <c r="G2467" s="416"/>
      <c r="H2467" s="416"/>
      <c r="I2467" s="416"/>
      <c r="J2467" s="416"/>
    </row>
    <row r="2468" spans="1:10" s="461" customFormat="1" ht="14.25">
      <c r="A2468" s="184"/>
      <c r="B2468" s="479"/>
      <c r="C2468" s="465"/>
      <c r="D2468" s="466"/>
      <c r="E2468" s="467"/>
      <c r="F2468" s="209"/>
      <c r="G2468" s="416"/>
      <c r="H2468" s="416"/>
      <c r="I2468" s="416"/>
      <c r="J2468" s="416"/>
    </row>
    <row r="2469" spans="1:10" s="461" customFormat="1" ht="14.25">
      <c r="A2469" s="184"/>
      <c r="B2469" s="479"/>
      <c r="C2469" s="465"/>
      <c r="D2469" s="466"/>
      <c r="E2469" s="467"/>
      <c r="F2469" s="209"/>
      <c r="G2469" s="416"/>
      <c r="H2469" s="416"/>
      <c r="I2469" s="416"/>
      <c r="J2469" s="416"/>
    </row>
    <row r="2470" spans="1:10" s="461" customFormat="1" ht="14.25">
      <c r="A2470" s="184"/>
      <c r="B2470" s="479"/>
      <c r="C2470" s="465"/>
      <c r="D2470" s="466"/>
      <c r="E2470" s="467"/>
      <c r="F2470" s="209"/>
      <c r="G2470" s="416"/>
      <c r="H2470" s="416"/>
      <c r="I2470" s="416"/>
      <c r="J2470" s="416"/>
    </row>
    <row r="2471" spans="1:10" s="461" customFormat="1" ht="14.25">
      <c r="A2471" s="184"/>
      <c r="B2471" s="479"/>
      <c r="C2471" s="465"/>
      <c r="D2471" s="466"/>
      <c r="E2471" s="467"/>
      <c r="F2471" s="209"/>
      <c r="G2471" s="416"/>
      <c r="H2471" s="416"/>
      <c r="I2471" s="416"/>
      <c r="J2471" s="416"/>
    </row>
    <row r="2472" spans="1:10" s="461" customFormat="1" ht="14.25">
      <c r="A2472" s="184"/>
      <c r="B2472" s="479"/>
      <c r="C2472" s="465"/>
      <c r="D2472" s="466"/>
      <c r="E2472" s="467"/>
      <c r="F2472" s="209"/>
      <c r="G2472" s="416"/>
      <c r="H2472" s="416"/>
      <c r="I2472" s="416"/>
      <c r="J2472" s="416"/>
    </row>
    <row r="2473" spans="1:10" s="461" customFormat="1" ht="14.25">
      <c r="A2473" s="184"/>
      <c r="B2473" s="479"/>
      <c r="C2473" s="465"/>
      <c r="D2473" s="466"/>
      <c r="E2473" s="467"/>
      <c r="F2473" s="209"/>
      <c r="G2473" s="416"/>
      <c r="H2473" s="416"/>
      <c r="I2473" s="416"/>
      <c r="J2473" s="416"/>
    </row>
    <row r="2474" spans="1:10" s="461" customFormat="1" ht="14.25">
      <c r="A2474" s="184"/>
      <c r="B2474" s="479"/>
      <c r="C2474" s="465"/>
      <c r="D2474" s="466"/>
      <c r="E2474" s="467"/>
      <c r="F2474" s="209"/>
      <c r="G2474" s="416"/>
      <c r="H2474" s="416"/>
      <c r="I2474" s="416"/>
      <c r="J2474" s="416"/>
    </row>
    <row r="2475" spans="1:10" s="461" customFormat="1" ht="14.25">
      <c r="A2475" s="184"/>
      <c r="B2475" s="479"/>
      <c r="C2475" s="465"/>
      <c r="D2475" s="466"/>
      <c r="E2475" s="467"/>
      <c r="F2475" s="209"/>
      <c r="G2475" s="416"/>
      <c r="H2475" s="416"/>
      <c r="I2475" s="416"/>
      <c r="J2475" s="416"/>
    </row>
    <row r="2476" spans="1:10" s="461" customFormat="1" ht="14.25">
      <c r="A2476" s="184"/>
      <c r="B2476" s="479"/>
      <c r="C2476" s="465"/>
      <c r="D2476" s="466"/>
      <c r="E2476" s="467"/>
      <c r="F2476" s="209"/>
      <c r="G2476" s="416"/>
      <c r="H2476" s="416"/>
      <c r="I2476" s="416"/>
      <c r="J2476" s="416"/>
    </row>
    <row r="2477" spans="1:10" s="461" customFormat="1" ht="14.25">
      <c r="A2477" s="184"/>
      <c r="B2477" s="479"/>
      <c r="C2477" s="465"/>
      <c r="D2477" s="466"/>
      <c r="E2477" s="467"/>
      <c r="F2477" s="209"/>
      <c r="G2477" s="416"/>
      <c r="H2477" s="416"/>
      <c r="I2477" s="416"/>
      <c r="J2477" s="416"/>
    </row>
    <row r="2478" spans="1:10" s="461" customFormat="1" ht="14.25">
      <c r="A2478" s="184"/>
      <c r="B2478" s="479"/>
      <c r="C2478" s="465"/>
      <c r="D2478" s="466"/>
      <c r="E2478" s="467"/>
      <c r="F2478" s="209"/>
      <c r="G2478" s="416"/>
      <c r="H2478" s="416"/>
      <c r="I2478" s="416"/>
      <c r="J2478" s="416"/>
    </row>
    <row r="2479" spans="1:10" s="461" customFormat="1" ht="14.25">
      <c r="A2479" s="184"/>
      <c r="B2479" s="479"/>
      <c r="C2479" s="465"/>
      <c r="D2479" s="466"/>
      <c r="E2479" s="467"/>
      <c r="F2479" s="209"/>
      <c r="G2479" s="416"/>
      <c r="H2479" s="416"/>
      <c r="I2479" s="416"/>
      <c r="J2479" s="416"/>
    </row>
    <row r="2480" spans="1:10" s="461" customFormat="1" ht="14.25">
      <c r="A2480" s="184"/>
      <c r="B2480" s="479"/>
      <c r="C2480" s="465"/>
      <c r="D2480" s="466"/>
      <c r="E2480" s="467"/>
      <c r="F2480" s="209"/>
      <c r="G2480" s="416"/>
      <c r="H2480" s="416"/>
      <c r="I2480" s="416"/>
      <c r="J2480" s="416"/>
    </row>
    <row r="2481" spans="1:10" s="461" customFormat="1" ht="14.25">
      <c r="A2481" s="184"/>
      <c r="B2481" s="479"/>
      <c r="C2481" s="465"/>
      <c r="D2481" s="466"/>
      <c r="E2481" s="467"/>
      <c r="F2481" s="209"/>
      <c r="G2481" s="416"/>
      <c r="H2481" s="416"/>
      <c r="I2481" s="416"/>
      <c r="J2481" s="416"/>
    </row>
    <row r="2482" spans="1:10" s="461" customFormat="1" ht="14.25">
      <c r="A2482" s="184"/>
      <c r="B2482" s="479"/>
      <c r="C2482" s="465"/>
      <c r="D2482" s="466"/>
      <c r="E2482" s="467"/>
      <c r="F2482" s="209"/>
      <c r="G2482" s="416"/>
      <c r="H2482" s="416"/>
      <c r="I2482" s="416"/>
      <c r="J2482" s="416"/>
    </row>
    <row r="2483" spans="1:10" s="461" customFormat="1" ht="14.25">
      <c r="A2483" s="184"/>
      <c r="B2483" s="479"/>
      <c r="C2483" s="465"/>
      <c r="D2483" s="466"/>
      <c r="E2483" s="467"/>
      <c r="F2483" s="209"/>
      <c r="G2483" s="416"/>
      <c r="H2483" s="416"/>
      <c r="I2483" s="416"/>
      <c r="J2483" s="416"/>
    </row>
    <row r="2484" spans="1:10" s="461" customFormat="1" ht="14.25">
      <c r="A2484" s="184"/>
      <c r="B2484" s="479"/>
      <c r="C2484" s="465"/>
      <c r="D2484" s="466"/>
      <c r="E2484" s="467"/>
      <c r="F2484" s="209"/>
      <c r="G2484" s="416"/>
      <c r="H2484" s="416"/>
      <c r="I2484" s="416"/>
      <c r="J2484" s="416"/>
    </row>
    <row r="2485" spans="1:10" s="461" customFormat="1" ht="14.25">
      <c r="A2485" s="184"/>
      <c r="B2485" s="479"/>
      <c r="C2485" s="465"/>
      <c r="D2485" s="466"/>
      <c r="E2485" s="467"/>
      <c r="F2485" s="209"/>
      <c r="G2485" s="416"/>
      <c r="H2485" s="416"/>
      <c r="I2485" s="416"/>
      <c r="J2485" s="416"/>
    </row>
    <row r="2486" spans="1:10" s="461" customFormat="1" ht="14.25">
      <c r="A2486" s="184"/>
      <c r="B2486" s="479"/>
      <c r="C2486" s="465"/>
      <c r="D2486" s="466"/>
      <c r="E2486" s="467"/>
      <c r="F2486" s="209"/>
      <c r="G2486" s="416"/>
      <c r="H2486" s="416"/>
      <c r="I2486" s="416"/>
      <c r="J2486" s="416"/>
    </row>
    <row r="2487" spans="1:10" s="461" customFormat="1" ht="14.25">
      <c r="A2487" s="184"/>
      <c r="B2487" s="479"/>
      <c r="C2487" s="465"/>
      <c r="D2487" s="466"/>
      <c r="E2487" s="467"/>
      <c r="F2487" s="209"/>
      <c r="G2487" s="416"/>
      <c r="H2487" s="416"/>
      <c r="I2487" s="416"/>
      <c r="J2487" s="416"/>
    </row>
    <row r="2488" spans="1:10" s="461" customFormat="1" ht="14.25">
      <c r="A2488" s="184"/>
      <c r="B2488" s="479"/>
      <c r="C2488" s="465"/>
      <c r="D2488" s="466"/>
      <c r="E2488" s="467"/>
      <c r="F2488" s="209"/>
      <c r="G2488" s="416"/>
      <c r="H2488" s="416"/>
      <c r="I2488" s="416"/>
      <c r="J2488" s="416"/>
    </row>
    <row r="2489" spans="1:10" s="461" customFormat="1" ht="14.25">
      <c r="A2489" s="184"/>
      <c r="B2489" s="479"/>
      <c r="C2489" s="465"/>
      <c r="D2489" s="466"/>
      <c r="E2489" s="467"/>
      <c r="F2489" s="209"/>
      <c r="G2489" s="416"/>
      <c r="H2489" s="416"/>
      <c r="I2489" s="416"/>
      <c r="J2489" s="416"/>
    </row>
    <row r="2490" spans="1:10" s="461" customFormat="1" ht="14.25">
      <c r="A2490" s="184"/>
      <c r="B2490" s="479"/>
      <c r="C2490" s="465"/>
      <c r="D2490" s="466"/>
      <c r="E2490" s="467"/>
      <c r="F2490" s="209"/>
      <c r="G2490" s="416"/>
      <c r="H2490" s="416"/>
      <c r="I2490" s="416"/>
      <c r="J2490" s="416"/>
    </row>
    <row r="2491" spans="1:10" s="461" customFormat="1" ht="14.25">
      <c r="A2491" s="184"/>
      <c r="B2491" s="479"/>
      <c r="C2491" s="465"/>
      <c r="D2491" s="466"/>
      <c r="E2491" s="467"/>
      <c r="F2491" s="209"/>
      <c r="G2491" s="416"/>
      <c r="H2491" s="416"/>
      <c r="I2491" s="416"/>
      <c r="J2491" s="416"/>
    </row>
    <row r="2492" spans="1:10" s="461" customFormat="1" ht="14.25">
      <c r="A2492" s="184"/>
      <c r="B2492" s="479"/>
      <c r="C2492" s="465"/>
      <c r="D2492" s="466"/>
      <c r="E2492" s="467"/>
      <c r="F2492" s="209"/>
      <c r="G2492" s="416"/>
      <c r="H2492" s="416"/>
      <c r="I2492" s="416"/>
      <c r="J2492" s="416"/>
    </row>
    <row r="2493" spans="1:10" s="461" customFormat="1" ht="14.25">
      <c r="A2493" s="184"/>
      <c r="B2493" s="479"/>
      <c r="C2493" s="465"/>
      <c r="D2493" s="466"/>
      <c r="E2493" s="467"/>
      <c r="F2493" s="209"/>
      <c r="G2493" s="416"/>
      <c r="H2493" s="416"/>
      <c r="I2493" s="416"/>
      <c r="J2493" s="416"/>
    </row>
    <row r="2494" spans="1:10" s="461" customFormat="1" ht="14.25">
      <c r="A2494" s="184"/>
      <c r="B2494" s="479"/>
      <c r="C2494" s="465"/>
      <c r="D2494" s="466"/>
      <c r="E2494" s="467"/>
      <c r="F2494" s="209"/>
      <c r="G2494" s="416"/>
      <c r="H2494" s="416"/>
      <c r="I2494" s="416"/>
      <c r="J2494" s="416"/>
    </row>
    <row r="2495" spans="1:10" s="461" customFormat="1" ht="14.25">
      <c r="A2495" s="184"/>
      <c r="B2495" s="479"/>
      <c r="C2495" s="465"/>
      <c r="D2495" s="466"/>
      <c r="E2495" s="467"/>
      <c r="F2495" s="209"/>
      <c r="G2495" s="416"/>
      <c r="H2495" s="416"/>
      <c r="I2495" s="416"/>
      <c r="J2495" s="416"/>
    </row>
    <row r="2496" spans="1:10" s="461" customFormat="1" ht="14.25">
      <c r="A2496" s="184"/>
      <c r="B2496" s="479"/>
      <c r="C2496" s="465"/>
      <c r="D2496" s="466"/>
      <c r="E2496" s="467"/>
      <c r="F2496" s="209"/>
      <c r="G2496" s="416"/>
      <c r="H2496" s="416"/>
      <c r="I2496" s="416"/>
      <c r="J2496" s="416"/>
    </row>
    <row r="2497" spans="1:10" s="461" customFormat="1" ht="14.25">
      <c r="A2497" s="184"/>
      <c r="B2497" s="479"/>
      <c r="C2497" s="465"/>
      <c r="D2497" s="466"/>
      <c r="E2497" s="467"/>
      <c r="F2497" s="209"/>
      <c r="G2497" s="416"/>
      <c r="H2497" s="416"/>
      <c r="I2497" s="416"/>
      <c r="J2497" s="416"/>
    </row>
    <row r="2498" spans="1:10" s="461" customFormat="1" ht="14.25">
      <c r="A2498" s="184"/>
      <c r="B2498" s="479"/>
      <c r="C2498" s="465"/>
      <c r="D2498" s="466"/>
      <c r="E2498" s="467"/>
      <c r="F2498" s="209"/>
      <c r="G2498" s="416"/>
      <c r="H2498" s="416"/>
      <c r="I2498" s="416"/>
      <c r="J2498" s="416"/>
    </row>
    <row r="2499" spans="1:10" s="461" customFormat="1" ht="14.25">
      <c r="A2499" s="184"/>
      <c r="B2499" s="479"/>
      <c r="C2499" s="465"/>
      <c r="D2499" s="466"/>
      <c r="E2499" s="467"/>
      <c r="F2499" s="209"/>
      <c r="G2499" s="416"/>
      <c r="H2499" s="416"/>
      <c r="I2499" s="416"/>
      <c r="J2499" s="416"/>
    </row>
    <row r="2500" spans="1:10" s="461" customFormat="1" ht="14.25">
      <c r="A2500" s="184"/>
      <c r="B2500" s="479"/>
      <c r="C2500" s="465"/>
      <c r="D2500" s="466"/>
      <c r="E2500" s="467"/>
      <c r="F2500" s="209"/>
      <c r="G2500" s="416"/>
      <c r="H2500" s="416"/>
      <c r="I2500" s="416"/>
      <c r="J2500" s="416"/>
    </row>
    <row r="2501" spans="1:10" s="461" customFormat="1" ht="14.25">
      <c r="A2501" s="184"/>
      <c r="B2501" s="479"/>
      <c r="C2501" s="465"/>
      <c r="D2501" s="466"/>
      <c r="E2501" s="467"/>
      <c r="F2501" s="209"/>
      <c r="G2501" s="416"/>
      <c r="H2501" s="416"/>
      <c r="I2501" s="416"/>
      <c r="J2501" s="416"/>
    </row>
    <row r="2502" spans="1:10" s="461" customFormat="1" ht="14.25">
      <c r="A2502" s="184"/>
      <c r="B2502" s="479"/>
      <c r="C2502" s="465"/>
      <c r="D2502" s="466"/>
      <c r="E2502" s="467"/>
      <c r="F2502" s="209"/>
      <c r="G2502" s="416"/>
      <c r="H2502" s="416"/>
      <c r="I2502" s="416"/>
      <c r="J2502" s="416"/>
    </row>
    <row r="2503" spans="1:10" s="461" customFormat="1" ht="14.25">
      <c r="A2503" s="184"/>
      <c r="B2503" s="479"/>
      <c r="C2503" s="465"/>
      <c r="D2503" s="466"/>
      <c r="E2503" s="467"/>
      <c r="F2503" s="209"/>
      <c r="G2503" s="416"/>
      <c r="H2503" s="416"/>
      <c r="I2503" s="416"/>
      <c r="J2503" s="416"/>
    </row>
    <row r="2504" spans="1:10" s="461" customFormat="1" ht="14.25">
      <c r="A2504" s="184"/>
      <c r="B2504" s="479"/>
      <c r="C2504" s="465"/>
      <c r="D2504" s="466"/>
      <c r="E2504" s="467"/>
      <c r="F2504" s="209"/>
      <c r="G2504" s="416"/>
      <c r="H2504" s="416"/>
      <c r="I2504" s="416"/>
      <c r="J2504" s="416"/>
    </row>
    <row r="2505" spans="1:10" s="461" customFormat="1" ht="14.25">
      <c r="A2505" s="184"/>
      <c r="B2505" s="479"/>
      <c r="C2505" s="465"/>
      <c r="D2505" s="466"/>
      <c r="E2505" s="467"/>
      <c r="F2505" s="209"/>
      <c r="G2505" s="416"/>
      <c r="H2505" s="416"/>
      <c r="I2505" s="416"/>
      <c r="J2505" s="416"/>
    </row>
    <row r="2506" spans="1:10" s="461" customFormat="1" ht="14.25">
      <c r="A2506" s="184"/>
      <c r="B2506" s="479"/>
      <c r="C2506" s="465"/>
      <c r="D2506" s="466"/>
      <c r="E2506" s="467"/>
      <c r="F2506" s="209"/>
      <c r="G2506" s="416"/>
      <c r="H2506" s="416"/>
      <c r="I2506" s="416"/>
      <c r="J2506" s="416"/>
    </row>
    <row r="2507" spans="1:10" s="461" customFormat="1" ht="14.25">
      <c r="A2507" s="184"/>
      <c r="B2507" s="479"/>
      <c r="C2507" s="465"/>
      <c r="D2507" s="466"/>
      <c r="E2507" s="467"/>
      <c r="F2507" s="209"/>
      <c r="G2507" s="416"/>
      <c r="H2507" s="416"/>
      <c r="I2507" s="416"/>
      <c r="J2507" s="416"/>
    </row>
    <row r="2508" spans="1:10" s="461" customFormat="1" ht="14.25">
      <c r="A2508" s="184"/>
      <c r="B2508" s="479"/>
      <c r="C2508" s="465"/>
      <c r="D2508" s="466"/>
      <c r="E2508" s="467"/>
      <c r="F2508" s="209"/>
      <c r="G2508" s="416"/>
      <c r="H2508" s="416"/>
      <c r="I2508" s="416"/>
      <c r="J2508" s="416"/>
    </row>
    <row r="2509" spans="1:10" s="461" customFormat="1" ht="14.25">
      <c r="A2509" s="184"/>
      <c r="B2509" s="479"/>
      <c r="C2509" s="465"/>
      <c r="D2509" s="466"/>
      <c r="E2509" s="467"/>
      <c r="F2509" s="209"/>
      <c r="G2509" s="416"/>
      <c r="H2509" s="416"/>
      <c r="I2509" s="416"/>
      <c r="J2509" s="416"/>
    </row>
    <row r="2510" spans="1:10" s="461" customFormat="1" ht="14.25">
      <c r="A2510" s="184"/>
      <c r="B2510" s="479"/>
      <c r="C2510" s="465"/>
      <c r="D2510" s="466"/>
      <c r="E2510" s="467"/>
      <c r="F2510" s="209"/>
      <c r="G2510" s="416"/>
      <c r="H2510" s="416"/>
      <c r="I2510" s="416"/>
      <c r="J2510" s="416"/>
    </row>
    <row r="2511" spans="1:10" s="461" customFormat="1" ht="14.25">
      <c r="A2511" s="184"/>
      <c r="B2511" s="479"/>
      <c r="C2511" s="465"/>
      <c r="D2511" s="466"/>
      <c r="E2511" s="467"/>
      <c r="F2511" s="209"/>
      <c r="G2511" s="416"/>
      <c r="H2511" s="416"/>
      <c r="I2511" s="416"/>
      <c r="J2511" s="416"/>
    </row>
    <row r="2512" spans="1:10" s="461" customFormat="1" ht="14.25">
      <c r="A2512" s="184"/>
      <c r="B2512" s="479"/>
      <c r="C2512" s="465"/>
      <c r="D2512" s="466"/>
      <c r="E2512" s="467"/>
      <c r="F2512" s="209"/>
      <c r="G2512" s="416"/>
      <c r="H2512" s="416"/>
      <c r="I2512" s="416"/>
      <c r="J2512" s="416"/>
    </row>
    <row r="2513" spans="1:10" s="461" customFormat="1" ht="14.25">
      <c r="A2513" s="184"/>
      <c r="B2513" s="479"/>
      <c r="C2513" s="465"/>
      <c r="D2513" s="466"/>
      <c r="E2513" s="467"/>
      <c r="F2513" s="209"/>
      <c r="G2513" s="416"/>
      <c r="H2513" s="416"/>
      <c r="I2513" s="416"/>
      <c r="J2513" s="416"/>
    </row>
    <row r="2514" spans="1:10" s="461" customFormat="1" ht="14.25">
      <c r="A2514" s="184"/>
      <c r="B2514" s="479"/>
      <c r="C2514" s="465"/>
      <c r="D2514" s="466"/>
      <c r="E2514" s="467"/>
      <c r="F2514" s="209"/>
      <c r="G2514" s="416"/>
      <c r="H2514" s="416"/>
      <c r="I2514" s="416"/>
      <c r="J2514" s="416"/>
    </row>
    <row r="2515" spans="1:10" s="461" customFormat="1" ht="14.25">
      <c r="A2515" s="184"/>
      <c r="B2515" s="479"/>
      <c r="C2515" s="465"/>
      <c r="D2515" s="466"/>
      <c r="E2515" s="467"/>
      <c r="F2515" s="209"/>
      <c r="G2515" s="416"/>
      <c r="H2515" s="416"/>
      <c r="I2515" s="416"/>
      <c r="J2515" s="416"/>
    </row>
    <row r="2516" spans="1:10" s="461" customFormat="1" ht="14.25">
      <c r="A2516" s="184"/>
      <c r="B2516" s="479"/>
      <c r="C2516" s="465"/>
      <c r="D2516" s="466"/>
      <c r="E2516" s="467"/>
      <c r="F2516" s="209"/>
      <c r="G2516" s="416"/>
      <c r="H2516" s="416"/>
      <c r="I2516" s="416"/>
      <c r="J2516" s="416"/>
    </row>
    <row r="2517" spans="1:10" s="461" customFormat="1" ht="14.25">
      <c r="A2517" s="184"/>
      <c r="B2517" s="479"/>
      <c r="C2517" s="465"/>
      <c r="D2517" s="466"/>
      <c r="E2517" s="467"/>
      <c r="F2517" s="209"/>
      <c r="G2517" s="416"/>
      <c r="H2517" s="416"/>
      <c r="I2517" s="416"/>
      <c r="J2517" s="416"/>
    </row>
    <row r="2518" spans="1:10" s="461" customFormat="1" ht="14.25">
      <c r="A2518" s="184"/>
      <c r="B2518" s="479"/>
      <c r="C2518" s="465"/>
      <c r="D2518" s="466"/>
      <c r="E2518" s="467"/>
      <c r="F2518" s="209"/>
      <c r="G2518" s="416"/>
      <c r="H2518" s="416"/>
      <c r="I2518" s="416"/>
      <c r="J2518" s="416"/>
    </row>
    <row r="2519" spans="1:10" s="461" customFormat="1" ht="14.25">
      <c r="A2519" s="184"/>
      <c r="B2519" s="479"/>
      <c r="C2519" s="465"/>
      <c r="D2519" s="466"/>
      <c r="E2519" s="467"/>
      <c r="F2519" s="209"/>
      <c r="G2519" s="416"/>
      <c r="H2519" s="416"/>
      <c r="I2519" s="416"/>
      <c r="J2519" s="416"/>
    </row>
    <row r="2520" spans="1:10" s="461" customFormat="1" ht="14.25">
      <c r="A2520" s="184"/>
      <c r="B2520" s="479"/>
      <c r="C2520" s="465"/>
      <c r="D2520" s="466"/>
      <c r="E2520" s="467"/>
      <c r="F2520" s="209"/>
      <c r="G2520" s="416"/>
      <c r="H2520" s="416"/>
      <c r="I2520" s="416"/>
      <c r="J2520" s="416"/>
    </row>
    <row r="2521" spans="1:10" s="461" customFormat="1" ht="14.25">
      <c r="A2521" s="184"/>
      <c r="B2521" s="479"/>
      <c r="C2521" s="465"/>
      <c r="D2521" s="466"/>
      <c r="E2521" s="467"/>
      <c r="F2521" s="209"/>
      <c r="G2521" s="416"/>
      <c r="H2521" s="416"/>
      <c r="I2521" s="416"/>
      <c r="J2521" s="416"/>
    </row>
    <row r="2522" spans="1:10" s="461" customFormat="1" ht="14.25">
      <c r="A2522" s="184"/>
      <c r="B2522" s="479"/>
      <c r="C2522" s="465"/>
      <c r="D2522" s="466"/>
      <c r="E2522" s="467"/>
      <c r="F2522" s="209"/>
      <c r="G2522" s="416"/>
      <c r="H2522" s="416"/>
      <c r="I2522" s="416"/>
      <c r="J2522" s="416"/>
    </row>
    <row r="2523" spans="1:10" s="461" customFormat="1" ht="14.25">
      <c r="A2523" s="184"/>
      <c r="B2523" s="479"/>
      <c r="C2523" s="465"/>
      <c r="D2523" s="466"/>
      <c r="E2523" s="467"/>
      <c r="F2523" s="209"/>
      <c r="G2523" s="416"/>
      <c r="H2523" s="416"/>
      <c r="I2523" s="416"/>
      <c r="J2523" s="416"/>
    </row>
    <row r="2524" spans="1:10" s="461" customFormat="1" ht="14.25">
      <c r="A2524" s="184"/>
      <c r="B2524" s="479"/>
      <c r="C2524" s="465"/>
      <c r="D2524" s="466"/>
      <c r="E2524" s="467"/>
      <c r="F2524" s="209"/>
      <c r="G2524" s="416"/>
      <c r="H2524" s="416"/>
      <c r="I2524" s="416"/>
      <c r="J2524" s="416"/>
    </row>
    <row r="2525" spans="1:10" s="461" customFormat="1" ht="14.25">
      <c r="A2525" s="184"/>
      <c r="B2525" s="479"/>
      <c r="C2525" s="465"/>
      <c r="D2525" s="466"/>
      <c r="E2525" s="467"/>
      <c r="F2525" s="209"/>
      <c r="G2525" s="416"/>
      <c r="H2525" s="416"/>
      <c r="I2525" s="416"/>
      <c r="J2525" s="416"/>
    </row>
    <row r="2526" spans="1:10" s="461" customFormat="1" ht="14.25">
      <c r="A2526" s="184"/>
      <c r="B2526" s="479"/>
      <c r="C2526" s="465"/>
      <c r="D2526" s="466"/>
      <c r="E2526" s="467"/>
      <c r="F2526" s="209"/>
      <c r="G2526" s="416"/>
      <c r="H2526" s="416"/>
      <c r="I2526" s="416"/>
      <c r="J2526" s="416"/>
    </row>
    <row r="2527" spans="1:10" s="461" customFormat="1" ht="14.25">
      <c r="A2527" s="184"/>
      <c r="B2527" s="479"/>
      <c r="C2527" s="465"/>
      <c r="D2527" s="466"/>
      <c r="E2527" s="467"/>
      <c r="F2527" s="209"/>
      <c r="G2527" s="416"/>
      <c r="H2527" s="416"/>
      <c r="I2527" s="416"/>
      <c r="J2527" s="416"/>
    </row>
    <row r="2528" spans="1:10" s="461" customFormat="1" ht="14.25">
      <c r="A2528" s="184"/>
      <c r="B2528" s="479"/>
      <c r="C2528" s="465"/>
      <c r="D2528" s="466"/>
      <c r="E2528" s="467"/>
      <c r="F2528" s="209"/>
      <c r="G2528" s="416"/>
      <c r="H2528" s="416"/>
      <c r="I2528" s="416"/>
      <c r="J2528" s="416"/>
    </row>
    <row r="2529" spans="1:10" s="461" customFormat="1" ht="14.25">
      <c r="A2529" s="184"/>
      <c r="B2529" s="479"/>
      <c r="C2529" s="465"/>
      <c r="D2529" s="466"/>
      <c r="E2529" s="467"/>
      <c r="F2529" s="209"/>
      <c r="G2529" s="416"/>
      <c r="H2529" s="416"/>
      <c r="I2529" s="416"/>
      <c r="J2529" s="416"/>
    </row>
    <row r="2530" spans="1:10" s="461" customFormat="1" ht="14.25">
      <c r="A2530" s="184"/>
      <c r="B2530" s="479"/>
      <c r="C2530" s="465"/>
      <c r="D2530" s="466"/>
      <c r="E2530" s="467"/>
      <c r="F2530" s="209"/>
      <c r="G2530" s="416"/>
      <c r="H2530" s="416"/>
      <c r="I2530" s="416"/>
      <c r="J2530" s="416"/>
    </row>
    <row r="2531" spans="1:10" s="461" customFormat="1" ht="14.25">
      <c r="A2531" s="184"/>
      <c r="B2531" s="479"/>
      <c r="C2531" s="465"/>
      <c r="D2531" s="466"/>
      <c r="E2531" s="467"/>
      <c r="F2531" s="209"/>
      <c r="G2531" s="416"/>
      <c r="H2531" s="416"/>
      <c r="I2531" s="416"/>
      <c r="J2531" s="416"/>
    </row>
    <row r="2532" spans="1:10" s="461" customFormat="1" ht="14.25">
      <c r="A2532" s="184"/>
      <c r="B2532" s="479"/>
      <c r="C2532" s="465"/>
      <c r="D2532" s="466"/>
      <c r="E2532" s="467"/>
      <c r="F2532" s="209"/>
      <c r="G2532" s="416"/>
      <c r="H2532" s="416"/>
      <c r="I2532" s="416"/>
      <c r="J2532" s="416"/>
    </row>
    <row r="2533" spans="1:10" s="461" customFormat="1" ht="14.25">
      <c r="A2533" s="184"/>
      <c r="B2533" s="479"/>
      <c r="C2533" s="465"/>
      <c r="D2533" s="466"/>
      <c r="E2533" s="467"/>
      <c r="F2533" s="209"/>
      <c r="G2533" s="416"/>
      <c r="H2533" s="416"/>
      <c r="I2533" s="416"/>
      <c r="J2533" s="416"/>
    </row>
    <row r="2534" spans="1:10" s="461" customFormat="1" ht="14.25">
      <c r="A2534" s="184"/>
      <c r="B2534" s="479"/>
      <c r="C2534" s="465"/>
      <c r="D2534" s="466"/>
      <c r="E2534" s="467"/>
      <c r="F2534" s="209"/>
      <c r="G2534" s="416"/>
      <c r="H2534" s="416"/>
      <c r="I2534" s="416"/>
      <c r="J2534" s="416"/>
    </row>
    <row r="2535" spans="1:10" s="461" customFormat="1" ht="14.25">
      <c r="A2535" s="184"/>
      <c r="B2535" s="479"/>
      <c r="C2535" s="465"/>
      <c r="D2535" s="466"/>
      <c r="E2535" s="467"/>
      <c r="F2535" s="209"/>
      <c r="G2535" s="416"/>
      <c r="H2535" s="416"/>
      <c r="I2535" s="416"/>
      <c r="J2535" s="416"/>
    </row>
    <row r="2536" spans="1:10" s="461" customFormat="1" ht="14.25">
      <c r="A2536" s="184"/>
      <c r="B2536" s="479"/>
      <c r="C2536" s="465"/>
      <c r="D2536" s="466"/>
      <c r="E2536" s="467"/>
      <c r="F2536" s="209"/>
      <c r="G2536" s="416"/>
      <c r="H2536" s="416"/>
      <c r="I2536" s="416"/>
      <c r="J2536" s="416"/>
    </row>
    <row r="2537" spans="1:10" s="461" customFormat="1" ht="14.25">
      <c r="A2537" s="184"/>
      <c r="B2537" s="479"/>
      <c r="C2537" s="465"/>
      <c r="D2537" s="466"/>
      <c r="E2537" s="467"/>
      <c r="F2537" s="209"/>
      <c r="G2537" s="416"/>
      <c r="H2537" s="416"/>
      <c r="I2537" s="416"/>
      <c r="J2537" s="416"/>
    </row>
    <row r="2538" spans="1:10" s="461" customFormat="1" ht="14.25">
      <c r="A2538" s="184"/>
      <c r="B2538" s="479"/>
      <c r="C2538" s="465"/>
      <c r="D2538" s="466"/>
      <c r="E2538" s="467"/>
      <c r="F2538" s="209"/>
      <c r="G2538" s="416"/>
      <c r="H2538" s="416"/>
      <c r="I2538" s="416"/>
      <c r="J2538" s="416"/>
    </row>
    <row r="2539" spans="1:10" s="461" customFormat="1" ht="14.25">
      <c r="A2539" s="184"/>
      <c r="B2539" s="479"/>
      <c r="C2539" s="465"/>
      <c r="D2539" s="466"/>
      <c r="E2539" s="467"/>
      <c r="F2539" s="209"/>
      <c r="G2539" s="416"/>
      <c r="H2539" s="416"/>
      <c r="I2539" s="416"/>
      <c r="J2539" s="416"/>
    </row>
    <row r="2540" spans="1:10" s="461" customFormat="1" ht="14.25">
      <c r="A2540" s="184"/>
      <c r="B2540" s="479"/>
      <c r="C2540" s="465"/>
      <c r="D2540" s="466"/>
      <c r="E2540" s="467"/>
      <c r="F2540" s="209"/>
      <c r="G2540" s="416"/>
      <c r="H2540" s="416"/>
      <c r="I2540" s="416"/>
      <c r="J2540" s="416"/>
    </row>
    <row r="2541" spans="1:10" s="461" customFormat="1" ht="14.25">
      <c r="A2541" s="184"/>
      <c r="B2541" s="479"/>
      <c r="C2541" s="465"/>
      <c r="D2541" s="466"/>
      <c r="E2541" s="467"/>
      <c r="F2541" s="209"/>
      <c r="G2541" s="416"/>
      <c r="H2541" s="416"/>
      <c r="I2541" s="416"/>
      <c r="J2541" s="416"/>
    </row>
    <row r="2542" spans="1:10" s="461" customFormat="1" ht="14.25">
      <c r="A2542" s="184"/>
      <c r="B2542" s="479"/>
      <c r="C2542" s="465"/>
      <c r="D2542" s="466"/>
      <c r="E2542" s="467"/>
      <c r="F2542" s="209"/>
      <c r="G2542" s="416"/>
      <c r="H2542" s="416"/>
      <c r="I2542" s="416"/>
      <c r="J2542" s="416"/>
    </row>
    <row r="2543" spans="1:10" s="461" customFormat="1" ht="14.25">
      <c r="A2543" s="184"/>
      <c r="B2543" s="479"/>
      <c r="C2543" s="465"/>
      <c r="D2543" s="466"/>
      <c r="E2543" s="467"/>
      <c r="F2543" s="209"/>
      <c r="G2543" s="416"/>
      <c r="H2543" s="416"/>
      <c r="I2543" s="416"/>
      <c r="J2543" s="416"/>
    </row>
    <row r="2544" spans="1:10" s="461" customFormat="1" ht="14.25">
      <c r="A2544" s="184"/>
      <c r="B2544" s="479"/>
      <c r="C2544" s="465"/>
      <c r="D2544" s="466"/>
      <c r="E2544" s="467"/>
      <c r="F2544" s="209"/>
      <c r="G2544" s="416"/>
      <c r="H2544" s="416"/>
      <c r="I2544" s="416"/>
      <c r="J2544" s="416"/>
    </row>
    <row r="2545" spans="1:10" s="461" customFormat="1" ht="14.25">
      <c r="A2545" s="184"/>
      <c r="B2545" s="479"/>
      <c r="C2545" s="465"/>
      <c r="D2545" s="466"/>
      <c r="E2545" s="467"/>
      <c r="F2545" s="209"/>
      <c r="G2545" s="416"/>
      <c r="H2545" s="416"/>
      <c r="I2545" s="416"/>
      <c r="J2545" s="416"/>
    </row>
    <row r="2546" spans="1:10" s="461" customFormat="1" ht="14.25">
      <c r="A2546" s="184"/>
      <c r="B2546" s="479"/>
      <c r="C2546" s="465"/>
      <c r="D2546" s="466"/>
      <c r="E2546" s="467"/>
      <c r="F2546" s="209"/>
      <c r="G2546" s="416"/>
      <c r="H2546" s="416"/>
      <c r="I2546" s="416"/>
      <c r="J2546" s="416"/>
    </row>
    <row r="2547" spans="1:10" s="461" customFormat="1" ht="14.25">
      <c r="A2547" s="184"/>
      <c r="B2547" s="479"/>
      <c r="C2547" s="465"/>
      <c r="D2547" s="466"/>
      <c r="E2547" s="467"/>
      <c r="F2547" s="209"/>
      <c r="G2547" s="416"/>
      <c r="H2547" s="416"/>
      <c r="I2547" s="416"/>
      <c r="J2547" s="416"/>
    </row>
    <row r="2548" spans="1:10" s="461" customFormat="1" ht="14.25">
      <c r="A2548" s="184"/>
      <c r="B2548" s="479"/>
      <c r="C2548" s="465"/>
      <c r="D2548" s="466"/>
      <c r="E2548" s="467"/>
      <c r="F2548" s="209"/>
      <c r="G2548" s="416"/>
      <c r="H2548" s="416"/>
      <c r="I2548" s="416"/>
      <c r="J2548" s="416"/>
    </row>
    <row r="2549" spans="1:10" s="461" customFormat="1" ht="14.25">
      <c r="A2549" s="184"/>
      <c r="B2549" s="479"/>
      <c r="C2549" s="465"/>
      <c r="D2549" s="466"/>
      <c r="E2549" s="467"/>
      <c r="F2549" s="209"/>
      <c r="G2549" s="416"/>
      <c r="H2549" s="416"/>
      <c r="I2549" s="416"/>
      <c r="J2549" s="416"/>
    </row>
    <row r="2550" spans="1:10" s="461" customFormat="1" ht="14.25">
      <c r="A2550" s="184"/>
      <c r="B2550" s="479"/>
      <c r="C2550" s="465"/>
      <c r="D2550" s="466"/>
      <c r="E2550" s="467"/>
      <c r="F2550" s="209"/>
      <c r="G2550" s="416"/>
      <c r="H2550" s="416"/>
      <c r="I2550" s="416"/>
      <c r="J2550" s="416"/>
    </row>
    <row r="2551" spans="1:10" s="461" customFormat="1" ht="14.25">
      <c r="A2551" s="184"/>
      <c r="B2551" s="479"/>
      <c r="C2551" s="465"/>
      <c r="D2551" s="466"/>
      <c r="E2551" s="467"/>
      <c r="F2551" s="209"/>
      <c r="G2551" s="416"/>
      <c r="H2551" s="416"/>
      <c r="I2551" s="416"/>
      <c r="J2551" s="416"/>
    </row>
    <row r="2552" spans="1:10" s="461" customFormat="1" ht="14.25">
      <c r="A2552" s="184"/>
      <c r="B2552" s="479"/>
      <c r="C2552" s="465"/>
      <c r="D2552" s="466"/>
      <c r="E2552" s="467"/>
      <c r="F2552" s="209"/>
      <c r="G2552" s="416"/>
      <c r="H2552" s="416"/>
      <c r="I2552" s="416"/>
      <c r="J2552" s="416"/>
    </row>
    <row r="2553" spans="1:10" s="461" customFormat="1" ht="14.25">
      <c r="A2553" s="184"/>
      <c r="B2553" s="479"/>
      <c r="C2553" s="465"/>
      <c r="D2553" s="466"/>
      <c r="E2553" s="467"/>
      <c r="F2553" s="209"/>
      <c r="G2553" s="416"/>
      <c r="H2553" s="416"/>
      <c r="I2553" s="416"/>
      <c r="J2553" s="416"/>
    </row>
    <row r="2554" spans="1:10" s="461" customFormat="1" ht="14.25">
      <c r="A2554" s="184"/>
      <c r="B2554" s="479"/>
      <c r="C2554" s="465"/>
      <c r="D2554" s="466"/>
      <c r="E2554" s="467"/>
      <c r="F2554" s="209"/>
      <c r="G2554" s="416"/>
      <c r="H2554" s="416"/>
      <c r="I2554" s="416"/>
      <c r="J2554" s="416"/>
    </row>
    <row r="2555" spans="1:10" s="461" customFormat="1" ht="14.25">
      <c r="A2555" s="184"/>
      <c r="B2555" s="479"/>
      <c r="C2555" s="465"/>
      <c r="D2555" s="466"/>
      <c r="E2555" s="467"/>
      <c r="F2555" s="209"/>
      <c r="G2555" s="416"/>
      <c r="H2555" s="416"/>
      <c r="I2555" s="416"/>
      <c r="J2555" s="416"/>
    </row>
    <row r="2556" spans="1:10" s="461" customFormat="1" ht="14.25">
      <c r="A2556" s="184"/>
      <c r="B2556" s="479"/>
      <c r="C2556" s="465"/>
      <c r="D2556" s="466"/>
      <c r="E2556" s="467"/>
      <c r="F2556" s="209"/>
      <c r="G2556" s="416"/>
      <c r="H2556" s="416"/>
      <c r="I2556" s="416"/>
      <c r="J2556" s="416"/>
    </row>
    <row r="2557" spans="1:10" s="461" customFormat="1" ht="14.25">
      <c r="A2557" s="184"/>
      <c r="B2557" s="479"/>
      <c r="C2557" s="465"/>
      <c r="D2557" s="466"/>
      <c r="E2557" s="467"/>
      <c r="F2557" s="209"/>
      <c r="G2557" s="416"/>
      <c r="H2557" s="416"/>
      <c r="I2557" s="416"/>
      <c r="J2557" s="416"/>
    </row>
    <row r="2558" spans="1:10" s="461" customFormat="1" ht="14.25">
      <c r="A2558" s="184"/>
      <c r="B2558" s="479"/>
      <c r="C2558" s="465"/>
      <c r="D2558" s="466"/>
      <c r="E2558" s="467"/>
      <c r="F2558" s="209"/>
      <c r="G2558" s="416"/>
      <c r="H2558" s="416"/>
      <c r="I2558" s="416"/>
      <c r="J2558" s="416"/>
    </row>
    <row r="2559" spans="1:10" s="461" customFormat="1" ht="14.25">
      <c r="A2559" s="184"/>
      <c r="B2559" s="479"/>
      <c r="C2559" s="465"/>
      <c r="D2559" s="466"/>
      <c r="E2559" s="467"/>
      <c r="F2559" s="209"/>
      <c r="G2559" s="416"/>
      <c r="H2559" s="416"/>
      <c r="I2559" s="416"/>
      <c r="J2559" s="416"/>
    </row>
    <row r="2560" spans="1:10" s="461" customFormat="1" ht="14.25">
      <c r="A2560" s="184"/>
      <c r="B2560" s="479"/>
      <c r="C2560" s="465"/>
      <c r="D2560" s="466"/>
      <c r="E2560" s="467"/>
      <c r="F2560" s="209"/>
      <c r="G2560" s="416"/>
      <c r="H2560" s="416"/>
      <c r="I2560" s="416"/>
      <c r="J2560" s="416"/>
    </row>
    <row r="2561" spans="1:10" s="461" customFormat="1" ht="14.25">
      <c r="A2561" s="184"/>
      <c r="B2561" s="479"/>
      <c r="C2561" s="465"/>
      <c r="D2561" s="466"/>
      <c r="E2561" s="467"/>
      <c r="F2561" s="209"/>
      <c r="G2561" s="416"/>
      <c r="H2561" s="416"/>
      <c r="I2561" s="416"/>
      <c r="J2561" s="416"/>
    </row>
    <row r="2562" spans="1:10" s="461" customFormat="1" ht="14.25">
      <c r="A2562" s="184"/>
      <c r="B2562" s="479"/>
      <c r="C2562" s="465"/>
      <c r="D2562" s="466"/>
      <c r="E2562" s="467"/>
      <c r="F2562" s="209"/>
      <c r="G2562" s="416"/>
      <c r="H2562" s="416"/>
      <c r="I2562" s="416"/>
      <c r="J2562" s="416"/>
    </row>
    <row r="2563" spans="1:10" s="461" customFormat="1" ht="14.25">
      <c r="A2563" s="184"/>
      <c r="B2563" s="479"/>
      <c r="C2563" s="465"/>
      <c r="D2563" s="466"/>
      <c r="E2563" s="467"/>
      <c r="F2563" s="209"/>
      <c r="G2563" s="416"/>
      <c r="H2563" s="416"/>
      <c r="I2563" s="416"/>
      <c r="J2563" s="416"/>
    </row>
    <row r="2564" spans="1:10" s="461" customFormat="1" ht="14.25">
      <c r="A2564" s="184"/>
      <c r="B2564" s="479"/>
      <c r="C2564" s="465"/>
      <c r="D2564" s="466"/>
      <c r="E2564" s="467"/>
      <c r="F2564" s="209"/>
      <c r="G2564" s="416"/>
      <c r="H2564" s="416"/>
      <c r="I2564" s="416"/>
      <c r="J2564" s="416"/>
    </row>
    <row r="2565" spans="1:10" s="461" customFormat="1" ht="14.25">
      <c r="A2565" s="184"/>
      <c r="B2565" s="479"/>
      <c r="C2565" s="465"/>
      <c r="D2565" s="466"/>
      <c r="E2565" s="467"/>
      <c r="F2565" s="209"/>
      <c r="G2565" s="416"/>
      <c r="H2565" s="416"/>
      <c r="I2565" s="416"/>
      <c r="J2565" s="416"/>
    </row>
    <row r="2566" spans="1:10" s="461" customFormat="1" ht="14.25">
      <c r="A2566" s="184"/>
      <c r="B2566" s="479"/>
      <c r="C2566" s="465"/>
      <c r="D2566" s="466"/>
      <c r="E2566" s="467"/>
      <c r="F2566" s="209"/>
      <c r="G2566" s="416"/>
      <c r="H2566" s="416"/>
      <c r="I2566" s="416"/>
      <c r="J2566" s="416"/>
    </row>
    <row r="2567" spans="1:10" s="461" customFormat="1" ht="14.25">
      <c r="A2567" s="184"/>
      <c r="B2567" s="479"/>
      <c r="C2567" s="465"/>
      <c r="D2567" s="466"/>
      <c r="E2567" s="467"/>
      <c r="F2567" s="209"/>
      <c r="G2567" s="416"/>
      <c r="H2567" s="416"/>
      <c r="I2567" s="416"/>
      <c r="J2567" s="416"/>
    </row>
    <row r="2568" spans="1:10" s="461" customFormat="1" ht="14.25">
      <c r="A2568" s="184"/>
      <c r="B2568" s="479"/>
      <c r="C2568" s="465"/>
      <c r="D2568" s="466"/>
      <c r="E2568" s="467"/>
      <c r="F2568" s="209"/>
      <c r="G2568" s="416"/>
      <c r="H2568" s="416"/>
      <c r="I2568" s="416"/>
      <c r="J2568" s="416"/>
    </row>
    <row r="2569" spans="1:10" s="461" customFormat="1" ht="14.25">
      <c r="A2569" s="184"/>
      <c r="B2569" s="479"/>
      <c r="C2569" s="465"/>
      <c r="D2569" s="466"/>
      <c r="E2569" s="467"/>
      <c r="F2569" s="209"/>
      <c r="G2569" s="416"/>
      <c r="H2569" s="416"/>
      <c r="I2569" s="416"/>
      <c r="J2569" s="416"/>
    </row>
    <row r="2570" spans="1:10" s="461" customFormat="1" ht="14.25">
      <c r="A2570" s="184"/>
      <c r="B2570" s="479"/>
      <c r="C2570" s="465"/>
      <c r="D2570" s="466"/>
      <c r="E2570" s="467"/>
      <c r="F2570" s="209"/>
      <c r="G2570" s="416"/>
      <c r="H2570" s="416"/>
      <c r="I2570" s="416"/>
      <c r="J2570" s="416"/>
    </row>
    <row r="2571" spans="1:10" s="461" customFormat="1" ht="14.25">
      <c r="A2571" s="184"/>
      <c r="B2571" s="479"/>
      <c r="C2571" s="465"/>
      <c r="D2571" s="466"/>
      <c r="E2571" s="467"/>
      <c r="F2571" s="209"/>
      <c r="G2571" s="416"/>
      <c r="H2571" s="416"/>
      <c r="I2571" s="416"/>
      <c r="J2571" s="416"/>
    </row>
    <row r="2572" spans="1:10" s="461" customFormat="1" ht="14.25">
      <c r="A2572" s="184"/>
      <c r="B2572" s="479"/>
      <c r="C2572" s="465"/>
      <c r="D2572" s="466"/>
      <c r="E2572" s="467"/>
      <c r="F2572" s="209"/>
      <c r="G2572" s="416"/>
      <c r="H2572" s="416"/>
      <c r="I2572" s="416"/>
      <c r="J2572" s="416"/>
    </row>
    <row r="2573" spans="1:10" s="461" customFormat="1" ht="14.25">
      <c r="A2573" s="184"/>
      <c r="B2573" s="479"/>
      <c r="C2573" s="465"/>
      <c r="D2573" s="466"/>
      <c r="E2573" s="467"/>
      <c r="F2573" s="209"/>
      <c r="G2573" s="416"/>
      <c r="H2573" s="416"/>
      <c r="I2573" s="416"/>
      <c r="J2573" s="416"/>
    </row>
    <row r="2574" spans="1:10" s="461" customFormat="1" ht="14.25">
      <c r="A2574" s="184"/>
      <c r="B2574" s="479"/>
      <c r="C2574" s="465"/>
      <c r="D2574" s="466"/>
      <c r="E2574" s="467"/>
      <c r="F2574" s="209"/>
      <c r="G2574" s="416"/>
      <c r="H2574" s="416"/>
      <c r="I2574" s="416"/>
      <c r="J2574" s="416"/>
    </row>
    <row r="2575" spans="1:10" s="461" customFormat="1" ht="14.25">
      <c r="A2575" s="184"/>
      <c r="B2575" s="479"/>
      <c r="C2575" s="465"/>
      <c r="D2575" s="466"/>
      <c r="E2575" s="467"/>
      <c r="F2575" s="209"/>
      <c r="G2575" s="416"/>
      <c r="H2575" s="416"/>
      <c r="I2575" s="416"/>
      <c r="J2575" s="416"/>
    </row>
    <row r="2576" spans="1:10" s="461" customFormat="1" ht="14.25">
      <c r="A2576" s="184"/>
      <c r="B2576" s="479"/>
      <c r="C2576" s="465"/>
      <c r="D2576" s="466"/>
      <c r="E2576" s="467"/>
      <c r="F2576" s="209"/>
      <c r="G2576" s="416"/>
      <c r="H2576" s="416"/>
      <c r="I2576" s="416"/>
      <c r="J2576" s="416"/>
    </row>
    <row r="2577" spans="1:10" s="461" customFormat="1" ht="14.25">
      <c r="A2577" s="184"/>
      <c r="B2577" s="479"/>
      <c r="C2577" s="465"/>
      <c r="D2577" s="466"/>
      <c r="E2577" s="467"/>
      <c r="F2577" s="209"/>
      <c r="G2577" s="416"/>
      <c r="H2577" s="416"/>
      <c r="I2577" s="416"/>
      <c r="J2577" s="416"/>
    </row>
    <row r="2578" spans="1:10" s="461" customFormat="1" ht="14.25">
      <c r="A2578" s="184"/>
      <c r="B2578" s="479"/>
      <c r="C2578" s="465"/>
      <c r="D2578" s="466"/>
      <c r="E2578" s="467"/>
      <c r="F2578" s="209"/>
      <c r="G2578" s="416"/>
      <c r="H2578" s="416"/>
      <c r="I2578" s="416"/>
      <c r="J2578" s="416"/>
    </row>
    <row r="2579" spans="1:10" s="461" customFormat="1" ht="14.25">
      <c r="A2579" s="184"/>
      <c r="B2579" s="479"/>
      <c r="C2579" s="465"/>
      <c r="D2579" s="466"/>
      <c r="E2579" s="467"/>
      <c r="F2579" s="209"/>
      <c r="G2579" s="416"/>
      <c r="H2579" s="416"/>
      <c r="I2579" s="416"/>
      <c r="J2579" s="416"/>
    </row>
    <row r="2580" spans="1:10" s="461" customFormat="1" ht="14.25">
      <c r="A2580" s="184"/>
      <c r="B2580" s="479"/>
      <c r="C2580" s="465"/>
      <c r="D2580" s="466"/>
      <c r="E2580" s="467"/>
      <c r="F2580" s="209"/>
      <c r="G2580" s="416"/>
      <c r="H2580" s="416"/>
      <c r="I2580" s="416"/>
      <c r="J2580" s="416"/>
    </row>
    <row r="2581" spans="1:10" s="461" customFormat="1" ht="14.25">
      <c r="A2581" s="184"/>
      <c r="B2581" s="479"/>
      <c r="C2581" s="465"/>
      <c r="D2581" s="466"/>
      <c r="E2581" s="467"/>
      <c r="F2581" s="209"/>
      <c r="G2581" s="416"/>
      <c r="H2581" s="416"/>
      <c r="I2581" s="416"/>
      <c r="J2581" s="416"/>
    </row>
    <row r="2582" spans="1:10" s="461" customFormat="1" ht="14.25">
      <c r="A2582" s="184"/>
      <c r="B2582" s="479"/>
      <c r="C2582" s="465"/>
      <c r="D2582" s="466"/>
      <c r="E2582" s="467"/>
      <c r="F2582" s="209"/>
      <c r="G2582" s="416"/>
      <c r="H2582" s="416"/>
      <c r="I2582" s="416"/>
      <c r="J2582" s="416"/>
    </row>
    <row r="2583" spans="1:10" s="461" customFormat="1" ht="14.25">
      <c r="A2583" s="184"/>
      <c r="B2583" s="479"/>
      <c r="C2583" s="465"/>
      <c r="D2583" s="466"/>
      <c r="E2583" s="467"/>
      <c r="F2583" s="209"/>
      <c r="G2583" s="416"/>
      <c r="H2583" s="416"/>
      <c r="I2583" s="416"/>
      <c r="J2583" s="416"/>
    </row>
    <row r="2584" spans="1:10" s="461" customFormat="1" ht="14.25">
      <c r="A2584" s="184"/>
      <c r="B2584" s="479"/>
      <c r="C2584" s="465"/>
      <c r="D2584" s="466"/>
      <c r="E2584" s="467"/>
      <c r="F2584" s="209"/>
      <c r="G2584" s="416"/>
      <c r="H2584" s="416"/>
      <c r="I2584" s="416"/>
      <c r="J2584" s="416"/>
    </row>
    <row r="2585" spans="1:10" s="461" customFormat="1" ht="14.25">
      <c r="A2585" s="184"/>
      <c r="B2585" s="479"/>
      <c r="C2585" s="465"/>
      <c r="D2585" s="466"/>
      <c r="E2585" s="467"/>
      <c r="F2585" s="209"/>
      <c r="G2585" s="416"/>
      <c r="H2585" s="416"/>
      <c r="I2585" s="416"/>
      <c r="J2585" s="416"/>
    </row>
    <row r="2586" spans="1:10" s="461" customFormat="1" ht="14.25">
      <c r="A2586" s="184"/>
      <c r="B2586" s="479"/>
      <c r="C2586" s="465"/>
      <c r="D2586" s="466"/>
      <c r="E2586" s="467"/>
      <c r="F2586" s="209"/>
      <c r="G2586" s="416"/>
      <c r="H2586" s="416"/>
      <c r="I2586" s="416"/>
      <c r="J2586" s="416"/>
    </row>
    <row r="2587" spans="1:10" s="461" customFormat="1" ht="14.25">
      <c r="A2587" s="184"/>
      <c r="B2587" s="479"/>
      <c r="C2587" s="465"/>
      <c r="D2587" s="466"/>
      <c r="E2587" s="467"/>
      <c r="F2587" s="209"/>
      <c r="G2587" s="416"/>
      <c r="H2587" s="416"/>
      <c r="I2587" s="416"/>
      <c r="J2587" s="416"/>
    </row>
    <row r="2588" spans="1:10" s="461" customFormat="1" ht="14.25">
      <c r="A2588" s="184"/>
      <c r="B2588" s="479"/>
      <c r="C2588" s="465"/>
      <c r="D2588" s="466"/>
      <c r="E2588" s="467"/>
      <c r="F2588" s="209"/>
      <c r="G2588" s="416"/>
      <c r="H2588" s="416"/>
      <c r="I2588" s="416"/>
      <c r="J2588" s="416"/>
    </row>
    <row r="2589" spans="1:10" s="461" customFormat="1" ht="14.25">
      <c r="A2589" s="184"/>
      <c r="B2589" s="479"/>
      <c r="C2589" s="465"/>
      <c r="D2589" s="466"/>
      <c r="E2589" s="467"/>
      <c r="F2589" s="209"/>
      <c r="G2589" s="416"/>
      <c r="H2589" s="416"/>
      <c r="I2589" s="416"/>
      <c r="J2589" s="416"/>
    </row>
    <row r="2590" spans="1:10" s="461" customFormat="1" ht="14.25">
      <c r="A2590" s="184"/>
      <c r="B2590" s="479"/>
      <c r="C2590" s="465"/>
      <c r="D2590" s="466"/>
      <c r="E2590" s="467"/>
      <c r="F2590" s="209"/>
      <c r="G2590" s="416"/>
      <c r="H2590" s="416"/>
      <c r="I2590" s="416"/>
      <c r="J2590" s="416"/>
    </row>
    <row r="2591" spans="1:10" s="461" customFormat="1" ht="14.25">
      <c r="A2591" s="184"/>
      <c r="B2591" s="479"/>
      <c r="C2591" s="465"/>
      <c r="D2591" s="466"/>
      <c r="E2591" s="467"/>
      <c r="F2591" s="209"/>
      <c r="G2591" s="416"/>
      <c r="H2591" s="416"/>
      <c r="I2591" s="416"/>
      <c r="J2591" s="416"/>
    </row>
    <row r="2592" spans="1:10" s="461" customFormat="1" ht="14.25">
      <c r="A2592" s="184"/>
      <c r="B2592" s="479"/>
      <c r="C2592" s="465"/>
      <c r="D2592" s="466"/>
      <c r="E2592" s="467"/>
      <c r="F2592" s="209"/>
      <c r="G2592" s="416"/>
      <c r="H2592" s="416"/>
      <c r="I2592" s="416"/>
      <c r="J2592" s="416"/>
    </row>
    <row r="2593" spans="1:10" s="461" customFormat="1" ht="14.25">
      <c r="A2593" s="184"/>
      <c r="B2593" s="479"/>
      <c r="C2593" s="465"/>
      <c r="D2593" s="466"/>
      <c r="E2593" s="467"/>
      <c r="F2593" s="209"/>
      <c r="G2593" s="416"/>
      <c r="H2593" s="416"/>
      <c r="I2593" s="416"/>
      <c r="J2593" s="416"/>
    </row>
    <row r="2594" spans="1:10" s="461" customFormat="1" ht="14.25">
      <c r="A2594" s="184"/>
      <c r="B2594" s="479"/>
      <c r="C2594" s="465"/>
      <c r="D2594" s="466"/>
      <c r="E2594" s="467"/>
      <c r="F2594" s="209"/>
      <c r="G2594" s="416"/>
      <c r="H2594" s="416"/>
      <c r="I2594" s="416"/>
      <c r="J2594" s="416"/>
    </row>
    <row r="2595" spans="1:10" s="461" customFormat="1" ht="14.25">
      <c r="A2595" s="184"/>
      <c r="B2595" s="479"/>
      <c r="C2595" s="465"/>
      <c r="D2595" s="466"/>
      <c r="E2595" s="467"/>
      <c r="F2595" s="209"/>
      <c r="G2595" s="416"/>
      <c r="H2595" s="416"/>
      <c r="I2595" s="416"/>
      <c r="J2595" s="416"/>
    </row>
    <row r="2596" spans="1:10" s="461" customFormat="1" ht="14.25">
      <c r="A2596" s="184"/>
      <c r="B2596" s="479"/>
      <c r="C2596" s="465"/>
      <c r="D2596" s="466"/>
      <c r="E2596" s="467"/>
      <c r="F2596" s="209"/>
      <c r="G2596" s="416"/>
      <c r="H2596" s="416"/>
      <c r="I2596" s="416"/>
      <c r="J2596" s="416"/>
    </row>
    <row r="2597" spans="1:10" s="461" customFormat="1" ht="14.25">
      <c r="A2597" s="184"/>
      <c r="B2597" s="479"/>
      <c r="C2597" s="465"/>
      <c r="D2597" s="466"/>
      <c r="E2597" s="467"/>
      <c r="F2597" s="209"/>
      <c r="G2597" s="416"/>
      <c r="H2597" s="416"/>
      <c r="I2597" s="416"/>
      <c r="J2597" s="416"/>
    </row>
    <row r="2598" spans="1:10" s="461" customFormat="1" ht="14.25">
      <c r="A2598" s="184"/>
      <c r="B2598" s="479"/>
      <c r="C2598" s="465"/>
      <c r="D2598" s="466"/>
      <c r="E2598" s="467"/>
      <c r="F2598" s="209"/>
      <c r="G2598" s="416"/>
      <c r="H2598" s="416"/>
      <c r="I2598" s="416"/>
      <c r="J2598" s="416"/>
    </row>
    <row r="2599" spans="1:10" s="461" customFormat="1" ht="14.25">
      <c r="A2599" s="184"/>
      <c r="B2599" s="479"/>
      <c r="C2599" s="465"/>
      <c r="D2599" s="466"/>
      <c r="E2599" s="467"/>
      <c r="F2599" s="209"/>
      <c r="G2599" s="416"/>
      <c r="H2599" s="416"/>
      <c r="I2599" s="416"/>
      <c r="J2599" s="416"/>
    </row>
    <row r="2600" spans="1:10" s="461" customFormat="1" ht="14.25">
      <c r="A2600" s="184"/>
      <c r="B2600" s="479"/>
      <c r="C2600" s="465"/>
      <c r="D2600" s="466"/>
      <c r="E2600" s="467"/>
      <c r="F2600" s="209"/>
      <c r="G2600" s="416"/>
      <c r="H2600" s="416"/>
      <c r="I2600" s="416"/>
      <c r="J2600" s="416"/>
    </row>
    <row r="2601" spans="1:10" s="461" customFormat="1" ht="14.25">
      <c r="A2601" s="184"/>
      <c r="B2601" s="479"/>
      <c r="C2601" s="465"/>
      <c r="D2601" s="466"/>
      <c r="E2601" s="467"/>
      <c r="F2601" s="209"/>
      <c r="G2601" s="416"/>
      <c r="H2601" s="416"/>
      <c r="I2601" s="416"/>
      <c r="J2601" s="416"/>
    </row>
    <row r="2602" spans="1:10" s="461" customFormat="1" ht="14.25">
      <c r="A2602" s="184"/>
      <c r="B2602" s="479"/>
      <c r="C2602" s="465"/>
      <c r="D2602" s="466"/>
      <c r="E2602" s="467"/>
      <c r="F2602" s="209"/>
      <c r="G2602" s="416"/>
      <c r="H2602" s="416"/>
      <c r="I2602" s="416"/>
      <c r="J2602" s="416"/>
    </row>
    <row r="2603" spans="1:10" s="461" customFormat="1" ht="14.25">
      <c r="A2603" s="184"/>
      <c r="B2603" s="479"/>
      <c r="C2603" s="465"/>
      <c r="D2603" s="466"/>
      <c r="E2603" s="467"/>
      <c r="F2603" s="209"/>
      <c r="G2603" s="416"/>
      <c r="H2603" s="416"/>
      <c r="I2603" s="416"/>
      <c r="J2603" s="416"/>
    </row>
    <row r="2604" spans="1:10" s="461" customFormat="1" ht="14.25">
      <c r="A2604" s="184"/>
      <c r="B2604" s="479"/>
      <c r="C2604" s="465"/>
      <c r="D2604" s="466"/>
      <c r="E2604" s="467"/>
      <c r="F2604" s="209"/>
      <c r="G2604" s="416"/>
      <c r="H2604" s="416"/>
      <c r="I2604" s="416"/>
      <c r="J2604" s="416"/>
    </row>
    <row r="2605" spans="1:10" s="461" customFormat="1" ht="14.25">
      <c r="A2605" s="184"/>
      <c r="B2605" s="479"/>
      <c r="C2605" s="465"/>
      <c r="D2605" s="466"/>
      <c r="E2605" s="467"/>
      <c r="F2605" s="209"/>
      <c r="G2605" s="416"/>
      <c r="H2605" s="416"/>
      <c r="I2605" s="416"/>
      <c r="J2605" s="416"/>
    </row>
    <row r="2606" spans="1:10" s="461" customFormat="1" ht="14.25">
      <c r="A2606" s="184"/>
      <c r="B2606" s="479"/>
      <c r="C2606" s="465"/>
      <c r="D2606" s="466"/>
      <c r="E2606" s="467"/>
      <c r="F2606" s="209"/>
      <c r="G2606" s="416"/>
      <c r="H2606" s="416"/>
      <c r="I2606" s="416"/>
      <c r="J2606" s="416"/>
    </row>
    <row r="2607" spans="1:10" s="461" customFormat="1" ht="14.25">
      <c r="A2607" s="184"/>
      <c r="B2607" s="479"/>
      <c r="C2607" s="465"/>
      <c r="D2607" s="466"/>
      <c r="E2607" s="467"/>
      <c r="F2607" s="209"/>
      <c r="G2607" s="416"/>
      <c r="H2607" s="416"/>
      <c r="I2607" s="416"/>
      <c r="J2607" s="416"/>
    </row>
    <row r="2608" spans="1:10" s="461" customFormat="1" ht="14.25">
      <c r="A2608" s="184"/>
      <c r="B2608" s="479"/>
      <c r="C2608" s="465"/>
      <c r="D2608" s="466"/>
      <c r="E2608" s="467"/>
      <c r="F2608" s="209"/>
      <c r="G2608" s="416"/>
      <c r="H2608" s="416"/>
      <c r="I2608" s="416"/>
      <c r="J2608" s="416"/>
    </row>
    <row r="2609" spans="1:10" s="461" customFormat="1" ht="14.25">
      <c r="A2609" s="184"/>
      <c r="B2609" s="479"/>
      <c r="C2609" s="465"/>
      <c r="D2609" s="466"/>
      <c r="E2609" s="467"/>
      <c r="F2609" s="209"/>
      <c r="G2609" s="416"/>
      <c r="H2609" s="416"/>
      <c r="I2609" s="416"/>
      <c r="J2609" s="416"/>
    </row>
    <row r="2610" spans="1:10" s="461" customFormat="1" ht="14.25">
      <c r="A2610" s="184"/>
      <c r="B2610" s="479"/>
      <c r="C2610" s="465"/>
      <c r="D2610" s="466"/>
      <c r="E2610" s="467"/>
      <c r="F2610" s="209"/>
      <c r="G2610" s="416"/>
      <c r="H2610" s="416"/>
      <c r="I2610" s="416"/>
      <c r="J2610" s="416"/>
    </row>
    <row r="2611" spans="1:10" s="461" customFormat="1" ht="14.25">
      <c r="A2611" s="184"/>
      <c r="B2611" s="479"/>
      <c r="C2611" s="465"/>
      <c r="D2611" s="466"/>
      <c r="E2611" s="467"/>
      <c r="F2611" s="209"/>
      <c r="G2611" s="416"/>
      <c r="H2611" s="416"/>
      <c r="I2611" s="416"/>
      <c r="J2611" s="416"/>
    </row>
    <row r="2612" spans="1:10" s="461" customFormat="1" ht="14.25">
      <c r="A2612" s="184"/>
      <c r="B2612" s="479"/>
      <c r="C2612" s="465"/>
      <c r="D2612" s="466"/>
      <c r="E2612" s="467"/>
      <c r="F2612" s="209"/>
      <c r="G2612" s="416"/>
      <c r="H2612" s="416"/>
      <c r="I2612" s="416"/>
      <c r="J2612" s="416"/>
    </row>
    <row r="2613" spans="1:10" s="461" customFormat="1" ht="14.25">
      <c r="A2613" s="184"/>
      <c r="B2613" s="479"/>
      <c r="C2613" s="465"/>
      <c r="D2613" s="466"/>
      <c r="E2613" s="467"/>
      <c r="F2613" s="209"/>
      <c r="G2613" s="416"/>
      <c r="H2613" s="416"/>
      <c r="I2613" s="416"/>
      <c r="J2613" s="416"/>
    </row>
    <row r="2614" spans="1:10" s="461" customFormat="1" ht="14.25">
      <c r="A2614" s="184"/>
      <c r="B2614" s="479"/>
      <c r="C2614" s="465"/>
      <c r="D2614" s="466"/>
      <c r="E2614" s="467"/>
      <c r="F2614" s="209"/>
      <c r="G2614" s="416"/>
      <c r="H2614" s="416"/>
      <c r="I2614" s="416"/>
      <c r="J2614" s="416"/>
    </row>
    <row r="2615" spans="1:10" s="461" customFormat="1" ht="14.25">
      <c r="A2615" s="184"/>
      <c r="B2615" s="479"/>
      <c r="C2615" s="465"/>
      <c r="D2615" s="466"/>
      <c r="E2615" s="467"/>
      <c r="F2615" s="209"/>
      <c r="G2615" s="416"/>
      <c r="H2615" s="416"/>
      <c r="I2615" s="416"/>
      <c r="J2615" s="416"/>
    </row>
    <row r="2616" spans="1:10" s="461" customFormat="1" ht="14.25">
      <c r="A2616" s="184"/>
      <c r="B2616" s="479"/>
      <c r="C2616" s="465"/>
      <c r="D2616" s="466"/>
      <c r="E2616" s="467"/>
      <c r="F2616" s="209"/>
      <c r="G2616" s="416"/>
      <c r="H2616" s="416"/>
      <c r="I2616" s="416"/>
      <c r="J2616" s="416"/>
    </row>
    <row r="2617" spans="1:10" s="461" customFormat="1" ht="14.25">
      <c r="A2617" s="184"/>
      <c r="B2617" s="479"/>
      <c r="C2617" s="465"/>
      <c r="D2617" s="466"/>
      <c r="E2617" s="467"/>
      <c r="F2617" s="209"/>
      <c r="G2617" s="416"/>
      <c r="H2617" s="416"/>
      <c r="I2617" s="416"/>
      <c r="J2617" s="416"/>
    </row>
    <row r="2618" spans="1:10" s="461" customFormat="1" ht="14.25">
      <c r="A2618" s="184"/>
      <c r="B2618" s="479"/>
      <c r="C2618" s="465"/>
      <c r="D2618" s="466"/>
      <c r="E2618" s="467"/>
      <c r="F2618" s="209"/>
      <c r="G2618" s="416"/>
      <c r="H2618" s="416"/>
      <c r="I2618" s="416"/>
      <c r="J2618" s="416"/>
    </row>
    <row r="2619" spans="1:10" s="461" customFormat="1" ht="14.25">
      <c r="A2619" s="184"/>
      <c r="B2619" s="479"/>
      <c r="C2619" s="465"/>
      <c r="D2619" s="466"/>
      <c r="E2619" s="467"/>
      <c r="F2619" s="209"/>
      <c r="G2619" s="416"/>
      <c r="H2619" s="416"/>
      <c r="I2619" s="416"/>
      <c r="J2619" s="416"/>
    </row>
    <row r="2620" spans="1:10" s="461" customFormat="1" ht="14.25">
      <c r="A2620" s="184"/>
      <c r="B2620" s="479"/>
      <c r="C2620" s="465"/>
      <c r="D2620" s="466"/>
      <c r="E2620" s="467"/>
      <c r="F2620" s="209"/>
      <c r="G2620" s="416"/>
      <c r="H2620" s="416"/>
      <c r="I2620" s="416"/>
      <c r="J2620" s="416"/>
    </row>
    <row r="2621" spans="1:10" s="461" customFormat="1" ht="14.25">
      <c r="A2621" s="184"/>
      <c r="B2621" s="479"/>
      <c r="C2621" s="465"/>
      <c r="D2621" s="466"/>
      <c r="E2621" s="467"/>
      <c r="F2621" s="209"/>
      <c r="G2621" s="416"/>
      <c r="H2621" s="416"/>
      <c r="I2621" s="416"/>
      <c r="J2621" s="416"/>
    </row>
    <row r="2622" spans="1:10" s="461" customFormat="1" ht="14.25">
      <c r="A2622" s="184"/>
      <c r="B2622" s="479"/>
      <c r="C2622" s="465"/>
      <c r="D2622" s="466"/>
      <c r="E2622" s="467"/>
      <c r="F2622" s="209"/>
      <c r="G2622" s="416"/>
      <c r="H2622" s="416"/>
      <c r="I2622" s="416"/>
      <c r="J2622" s="416"/>
    </row>
    <row r="2623" spans="1:10" s="461" customFormat="1" ht="14.25">
      <c r="A2623" s="184"/>
      <c r="B2623" s="479"/>
      <c r="C2623" s="465"/>
      <c r="D2623" s="466"/>
      <c r="E2623" s="467"/>
      <c r="F2623" s="209"/>
      <c r="G2623" s="416"/>
      <c r="H2623" s="416"/>
      <c r="I2623" s="416"/>
      <c r="J2623" s="416"/>
    </row>
    <row r="2624" spans="1:10" s="461" customFormat="1" ht="14.25">
      <c r="A2624" s="184"/>
      <c r="B2624" s="479"/>
      <c r="C2624" s="465"/>
      <c r="D2624" s="466"/>
      <c r="E2624" s="467"/>
      <c r="F2624" s="209"/>
      <c r="G2624" s="416"/>
      <c r="H2624" s="416"/>
      <c r="I2624" s="416"/>
      <c r="J2624" s="416"/>
    </row>
    <row r="2625" spans="1:10" s="461" customFormat="1" ht="14.25">
      <c r="A2625" s="184"/>
      <c r="B2625" s="479"/>
      <c r="C2625" s="465"/>
      <c r="D2625" s="466"/>
      <c r="E2625" s="467"/>
      <c r="F2625" s="209"/>
      <c r="G2625" s="416"/>
      <c r="H2625" s="416"/>
      <c r="I2625" s="416"/>
      <c r="J2625" s="416"/>
    </row>
    <row r="2626" spans="1:10" s="461" customFormat="1" ht="14.25">
      <c r="A2626" s="184"/>
      <c r="B2626" s="479"/>
      <c r="C2626" s="465"/>
      <c r="D2626" s="466"/>
      <c r="E2626" s="467"/>
      <c r="F2626" s="209"/>
      <c r="G2626" s="416"/>
      <c r="H2626" s="416"/>
      <c r="I2626" s="416"/>
      <c r="J2626" s="416"/>
    </row>
    <row r="2627" spans="1:10" s="461" customFormat="1" ht="14.25">
      <c r="A2627" s="184"/>
      <c r="B2627" s="479"/>
      <c r="C2627" s="465"/>
      <c r="D2627" s="466"/>
      <c r="E2627" s="467"/>
      <c r="F2627" s="209"/>
      <c r="G2627" s="416"/>
      <c r="H2627" s="416"/>
      <c r="I2627" s="416"/>
      <c r="J2627" s="416"/>
    </row>
    <row r="2628" spans="1:10" s="461" customFormat="1" ht="14.25">
      <c r="A2628" s="184"/>
      <c r="B2628" s="479"/>
      <c r="C2628" s="465"/>
      <c r="D2628" s="466"/>
      <c r="E2628" s="467"/>
      <c r="F2628" s="209"/>
      <c r="G2628" s="416"/>
      <c r="H2628" s="416"/>
      <c r="I2628" s="416"/>
      <c r="J2628" s="416"/>
    </row>
    <row r="2629" spans="1:10" s="461" customFormat="1" ht="14.25">
      <c r="A2629" s="184"/>
      <c r="B2629" s="479"/>
      <c r="C2629" s="465"/>
      <c r="D2629" s="466"/>
      <c r="E2629" s="467"/>
      <c r="F2629" s="209"/>
      <c r="G2629" s="416"/>
      <c r="H2629" s="416"/>
      <c r="I2629" s="416"/>
      <c r="J2629" s="416"/>
    </row>
    <row r="2630" spans="1:10" s="461" customFormat="1" ht="14.25">
      <c r="A2630" s="184"/>
      <c r="B2630" s="479"/>
      <c r="C2630" s="465"/>
      <c r="D2630" s="466"/>
      <c r="E2630" s="467"/>
      <c r="F2630" s="209"/>
      <c r="G2630" s="416"/>
      <c r="H2630" s="416"/>
      <c r="I2630" s="416"/>
      <c r="J2630" s="416"/>
    </row>
    <row r="2631" spans="1:10" s="461" customFormat="1" ht="14.25">
      <c r="A2631" s="184"/>
      <c r="B2631" s="479"/>
      <c r="C2631" s="465"/>
      <c r="D2631" s="466"/>
      <c r="E2631" s="467"/>
      <c r="F2631" s="209"/>
      <c r="G2631" s="416"/>
      <c r="H2631" s="416"/>
      <c r="I2631" s="416"/>
      <c r="J2631" s="416"/>
    </row>
    <row r="2632" spans="1:10" s="461" customFormat="1" ht="14.25">
      <c r="A2632" s="184"/>
      <c r="B2632" s="479"/>
      <c r="C2632" s="465"/>
      <c r="D2632" s="466"/>
      <c r="E2632" s="467"/>
      <c r="F2632" s="209"/>
      <c r="G2632" s="416"/>
      <c r="H2632" s="416"/>
      <c r="I2632" s="416"/>
      <c r="J2632" s="416"/>
    </row>
    <row r="2633" spans="1:10" s="461" customFormat="1" ht="14.25">
      <c r="A2633" s="184"/>
      <c r="B2633" s="479"/>
      <c r="C2633" s="465"/>
      <c r="D2633" s="466"/>
      <c r="E2633" s="467"/>
      <c r="F2633" s="209"/>
      <c r="G2633" s="416"/>
      <c r="H2633" s="416"/>
      <c r="I2633" s="416"/>
      <c r="J2633" s="416"/>
    </row>
    <row r="2634" spans="1:10" s="461" customFormat="1" ht="14.25">
      <c r="A2634" s="184"/>
      <c r="B2634" s="479"/>
      <c r="C2634" s="465"/>
      <c r="D2634" s="466"/>
      <c r="E2634" s="467"/>
      <c r="F2634" s="209"/>
      <c r="G2634" s="416"/>
      <c r="H2634" s="416"/>
      <c r="I2634" s="416"/>
      <c r="J2634" s="416"/>
    </row>
    <row r="2635" spans="1:10" s="461" customFormat="1" ht="14.25">
      <c r="A2635" s="184"/>
      <c r="B2635" s="479"/>
      <c r="C2635" s="465"/>
      <c r="D2635" s="466"/>
      <c r="E2635" s="467"/>
      <c r="F2635" s="209"/>
      <c r="G2635" s="416"/>
      <c r="H2635" s="416"/>
      <c r="I2635" s="416"/>
      <c r="J2635" s="416"/>
    </row>
    <row r="2636" spans="1:10" s="461" customFormat="1" ht="14.25">
      <c r="A2636" s="184"/>
      <c r="B2636" s="479"/>
      <c r="C2636" s="465"/>
      <c r="D2636" s="466"/>
      <c r="E2636" s="467"/>
      <c r="F2636" s="209"/>
      <c r="G2636" s="416"/>
      <c r="H2636" s="416"/>
      <c r="I2636" s="416"/>
      <c r="J2636" s="416"/>
    </row>
    <row r="2637" spans="1:10" s="461" customFormat="1" ht="14.25">
      <c r="A2637" s="184"/>
      <c r="B2637" s="479"/>
      <c r="C2637" s="465"/>
      <c r="D2637" s="466"/>
      <c r="E2637" s="467"/>
      <c r="F2637" s="209"/>
      <c r="G2637" s="416"/>
      <c r="H2637" s="416"/>
      <c r="I2637" s="416"/>
      <c r="J2637" s="416"/>
    </row>
    <row r="2638" spans="1:10" s="461" customFormat="1" ht="14.25">
      <c r="A2638" s="184"/>
      <c r="B2638" s="479"/>
      <c r="C2638" s="465"/>
      <c r="D2638" s="466"/>
      <c r="E2638" s="467"/>
      <c r="F2638" s="209"/>
      <c r="G2638" s="416"/>
      <c r="H2638" s="416"/>
      <c r="I2638" s="416"/>
      <c r="J2638" s="416"/>
    </row>
    <row r="2639" spans="1:10" s="461" customFormat="1" ht="14.25">
      <c r="A2639" s="184"/>
      <c r="B2639" s="479"/>
      <c r="C2639" s="465"/>
      <c r="D2639" s="466"/>
      <c r="E2639" s="467"/>
      <c r="F2639" s="209"/>
      <c r="G2639" s="416"/>
      <c r="H2639" s="416"/>
      <c r="I2639" s="416"/>
      <c r="J2639" s="416"/>
    </row>
    <row r="2640" spans="1:10" s="461" customFormat="1" ht="14.25">
      <c r="A2640" s="184"/>
      <c r="B2640" s="479"/>
      <c r="C2640" s="465"/>
      <c r="D2640" s="466"/>
      <c r="E2640" s="467"/>
      <c r="F2640" s="209"/>
      <c r="G2640" s="416"/>
      <c r="H2640" s="416"/>
      <c r="I2640" s="416"/>
      <c r="J2640" s="416"/>
    </row>
    <row r="2641" spans="1:10" s="461" customFormat="1" ht="14.25">
      <c r="A2641" s="184"/>
      <c r="B2641" s="479"/>
      <c r="C2641" s="465"/>
      <c r="D2641" s="466"/>
      <c r="E2641" s="467"/>
      <c r="F2641" s="209"/>
      <c r="G2641" s="416"/>
      <c r="H2641" s="416"/>
      <c r="I2641" s="416"/>
      <c r="J2641" s="416"/>
    </row>
  </sheetData>
  <sheetProtection algorithmName="SHA-512" hashValue="/jl5KwuDmyf3HSkQgwD4ITgs8PxunGYGEXBdW6vZWbEMKSzNChponfgw1BD930jj0nHey9fQX1Nb9xklLLnjbQ==" saltValue="DlN31u8v26wzgl6SF++wZg==" spinCount="100000" sheet="1" objects="1" scenarios="1"/>
  <mergeCells count="4">
    <mergeCell ref="B128:F128"/>
    <mergeCell ref="B134:F134"/>
    <mergeCell ref="B139:F139"/>
    <mergeCell ref="B148:F148"/>
  </mergeCells>
  <phoneticPr fontId="68" type="noConversion"/>
  <pageMargins left="0.70866141732283472" right="0.70866141732283472" top="0.74803149606299213" bottom="0.74803149606299213" header="0.31496062992125984" footer="0.31496062992125984"/>
  <pageSetup paperSize="9" firstPageNumber="2" orientation="portrait" r:id="rId1"/>
  <headerFooter alignWithMargins="0">
    <oddFooter>&amp;C&amp;P/&amp;N</oddFooter>
  </headerFooter>
  <rowBreaks count="2" manualBreakCount="2">
    <brk id="19" max="5" man="1"/>
    <brk id="14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5</vt:i4>
      </vt:variant>
      <vt:variant>
        <vt:lpstr>Imenovani obsegi</vt:lpstr>
      </vt:variant>
      <vt:variant>
        <vt:i4>6</vt:i4>
      </vt:variant>
    </vt:vector>
  </HeadingPairs>
  <TitlesOfParts>
    <vt:vector size="11" baseType="lpstr">
      <vt:lpstr>SK-REKAP</vt:lpstr>
      <vt:lpstr>KANAL G - 1</vt:lpstr>
      <vt:lpstr>KANAL G - 2</vt:lpstr>
      <vt:lpstr>KANAL T -1</vt:lpstr>
      <vt:lpstr>POPIS_ČRPALIŠČE-Klenovšek</vt:lpstr>
      <vt:lpstr>'KANAL G - 2'!Področje_tiskanja</vt:lpstr>
      <vt:lpstr>'POPIS_ČRPALIŠČE-Klenovšek'!Področje_tiskanja</vt:lpstr>
      <vt:lpstr>'SK-REKAP'!Področje_tiskanja</vt:lpstr>
      <vt:lpstr>'KANAL G - 1'!Tiskanje_naslovov</vt:lpstr>
      <vt:lpstr>'KANAL G - 2'!Tiskanje_naslovov</vt:lpstr>
      <vt:lpstr>'KANAL T -1'!Tiskanje_naslovov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Alenka Sajovic</cp:lastModifiedBy>
  <cp:lastPrinted>2020-06-10T12:32:01Z</cp:lastPrinted>
  <dcterms:created xsi:type="dcterms:W3CDTF">1997-01-31T12:20:41Z</dcterms:created>
  <dcterms:modified xsi:type="dcterms:W3CDTF">2020-08-24T07:27:52Z</dcterms:modified>
</cp:coreProperties>
</file>